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provincieutrecht.sharepoint.com/sites/prjct-Programma-energietransitie/Gedeelde documenten/USET 2021/Uitvoeringsverordening ET juli 2021/E-formulier Uset 2021/Bijlagen/"/>
    </mc:Choice>
  </mc:AlternateContent>
  <xr:revisionPtr revIDLastSave="0" documentId="8_{848AA1A8-2D6A-4136-9B76-27EB344AA052}" xr6:coauthVersionLast="47" xr6:coauthVersionMax="47" xr10:uidLastSave="{00000000-0000-0000-0000-000000000000}"/>
  <workbookProtection workbookAlgorithmName="SHA-512" workbookHashValue="tKxRbMIzByzTn6Zv8P+/7tjm3xHOd16oO3hJWMMzrlGytW5bfNu/bvput6OOhdj6UWLzzxnP1i+DIfc8VHcnXw==" workbookSaltValue="aEBnBR57ddwmhUopmQo2bg==" workbookSpinCount="100000" lockStructure="1"/>
  <bookViews>
    <workbookView xWindow="-120" yWindow="-120" windowWidth="29040" windowHeight="15720" firstSheet="1" activeTab="1" xr2:uid="{CEFB273B-70C9-4119-8EEE-E38A3D40B4D3}"/>
  </bookViews>
  <sheets>
    <sheet name="Toelichting bij invullen" sheetId="3" r:id="rId1"/>
    <sheet name="1. Begroting" sheetId="1" r:id="rId2"/>
    <sheet name="2. Uitgavenplanning" sheetId="4" r:id="rId3"/>
    <sheet name="3. Dekkingsplan" sheetId="6" r:id="rId4"/>
    <sheet name="4. Samenvatting" sheetId="5" r:id="rId5"/>
    <sheet name="definities" sheetId="8" state="hidden" r:id="rId6"/>
  </sheets>
  <externalReferences>
    <externalReference r:id="rId7"/>
  </externalReferences>
  <definedNames>
    <definedName name="tabel_ind_1">definities!$A$13:$A$17</definedName>
    <definedName name="tabel_ind_2">definities!$A$18:$A$22</definedName>
    <definedName name="tabel_ind_3">definities!$A$23:$A$27</definedName>
    <definedName name="tabel_ind_4">definities!$A$28:$A$32</definedName>
    <definedName name="tabel_ind_5">definities!$A$33:$A$37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0" i="1" l="1"/>
  <c r="N310" i="1" s="1"/>
  <c r="J249" i="1"/>
  <c r="N249" i="1" s="1"/>
  <c r="J188" i="1"/>
  <c r="N188" i="1" s="1"/>
  <c r="J127" i="1"/>
  <c r="N127" i="1" s="1"/>
  <c r="D31" i="5"/>
  <c r="E29" i="5"/>
  <c r="F29" i="5"/>
  <c r="G29" i="5"/>
  <c r="D29" i="5"/>
  <c r="D25" i="5"/>
  <c r="D24" i="5"/>
  <c r="D23" i="5"/>
  <c r="D22" i="5"/>
  <c r="D17" i="5"/>
  <c r="C32" i="5" a="1"/>
  <c r="C32" i="5" s="1"/>
  <c r="D26" i="5"/>
  <c r="E24" i="5" s="1"/>
  <c r="C44" i="6"/>
  <c r="D40" i="6"/>
  <c r="D35" i="6"/>
  <c r="D34" i="6"/>
  <c r="D33" i="6"/>
  <c r="D32" i="6"/>
  <c r="D28" i="6"/>
  <c r="D27" i="6"/>
  <c r="D26" i="6"/>
  <c r="D25" i="6"/>
  <c r="D24" i="6"/>
  <c r="D19" i="6"/>
  <c r="D20" i="6"/>
  <c r="D21" i="6"/>
  <c r="D22" i="6"/>
  <c r="D18" i="6"/>
  <c r="C36" i="6"/>
  <c r="C29" i="6"/>
  <c r="C13" i="6"/>
  <c r="Q310" i="1"/>
  <c r="Q309" i="1"/>
  <c r="Q308" i="1"/>
  <c r="Q307" i="1"/>
  <c r="N307" i="1"/>
  <c r="Q306" i="1"/>
  <c r="N306" i="1"/>
  <c r="Q305" i="1"/>
  <c r="N305" i="1"/>
  <c r="Q304" i="1"/>
  <c r="Q303" i="1"/>
  <c r="Q249" i="1"/>
  <c r="Q248" i="1"/>
  <c r="Q247" i="1"/>
  <c r="N247" i="1"/>
  <c r="Q246" i="1"/>
  <c r="N246" i="1"/>
  <c r="Q245" i="1"/>
  <c r="Q244" i="1"/>
  <c r="Q243" i="1"/>
  <c r="N243" i="1"/>
  <c r="F243" i="4" s="1"/>
  <c r="Q242" i="1"/>
  <c r="Q188" i="1"/>
  <c r="Q187" i="1"/>
  <c r="N187" i="1"/>
  <c r="Q186" i="1"/>
  <c r="Q185" i="1"/>
  <c r="N185" i="1"/>
  <c r="Q184" i="1"/>
  <c r="N184" i="1"/>
  <c r="Q183" i="1"/>
  <c r="Q182" i="1"/>
  <c r="Q181" i="1"/>
  <c r="N181" i="1"/>
  <c r="Q127" i="1"/>
  <c r="Q126" i="1"/>
  <c r="N126" i="1"/>
  <c r="Q125" i="1"/>
  <c r="N125" i="1"/>
  <c r="Q124" i="1"/>
  <c r="Q123" i="1"/>
  <c r="Q122" i="1"/>
  <c r="Q121" i="1"/>
  <c r="N121" i="1"/>
  <c r="F121" i="4" s="1"/>
  <c r="Q120" i="1"/>
  <c r="N120" i="1"/>
  <c r="J309" i="1"/>
  <c r="N309" i="1" s="1"/>
  <c r="J308" i="1"/>
  <c r="N308" i="1" s="1"/>
  <c r="J307" i="1"/>
  <c r="J306" i="1"/>
  <c r="J305" i="1"/>
  <c r="J304" i="1"/>
  <c r="N304" i="1" s="1"/>
  <c r="F304" i="4" s="1"/>
  <c r="J303" i="1"/>
  <c r="N303" i="1" s="1"/>
  <c r="J248" i="1"/>
  <c r="N248" i="1" s="1"/>
  <c r="J247" i="1"/>
  <c r="J246" i="1"/>
  <c r="J245" i="1"/>
  <c r="N245" i="1" s="1"/>
  <c r="J244" i="1"/>
  <c r="N244" i="1" s="1"/>
  <c r="J243" i="1"/>
  <c r="J242" i="1"/>
  <c r="N242" i="1" s="1"/>
  <c r="J187" i="1"/>
  <c r="J186" i="1"/>
  <c r="N186" i="1" s="1"/>
  <c r="J185" i="1"/>
  <c r="J184" i="1"/>
  <c r="J183" i="1"/>
  <c r="N183" i="1" s="1"/>
  <c r="J182" i="1"/>
  <c r="N182" i="1" s="1"/>
  <c r="F182" i="4" s="1"/>
  <c r="J181" i="1"/>
  <c r="J126" i="1"/>
  <c r="J125" i="1"/>
  <c r="J124" i="1"/>
  <c r="N124" i="1" s="1"/>
  <c r="J123" i="1"/>
  <c r="N123" i="1" s="1"/>
  <c r="J122" i="1"/>
  <c r="N122" i="1" s="1"/>
  <c r="J121" i="1"/>
  <c r="J120" i="1"/>
  <c r="Q60" i="1"/>
  <c r="J60" i="1"/>
  <c r="N60" i="1" s="1"/>
  <c r="F60" i="4" s="1"/>
  <c r="D11" i="5"/>
  <c r="D12" i="5"/>
  <c r="D10" i="5"/>
  <c r="D9" i="5"/>
  <c r="D8" i="5"/>
  <c r="K311" i="4"/>
  <c r="K312" i="4" s="1"/>
  <c r="J311" i="4"/>
  <c r="I311" i="4"/>
  <c r="H311" i="4"/>
  <c r="K300" i="4"/>
  <c r="J300" i="4"/>
  <c r="I300" i="4"/>
  <c r="H300" i="4"/>
  <c r="K239" i="4"/>
  <c r="J239" i="4"/>
  <c r="I239" i="4"/>
  <c r="H239" i="4"/>
  <c r="K250" i="4"/>
  <c r="J250" i="4"/>
  <c r="I250" i="4"/>
  <c r="H250" i="4"/>
  <c r="H178" i="4"/>
  <c r="K178" i="4"/>
  <c r="J178" i="4"/>
  <c r="I178" i="4"/>
  <c r="K189" i="4"/>
  <c r="J189" i="4"/>
  <c r="I189" i="4"/>
  <c r="H189" i="4"/>
  <c r="K67" i="4"/>
  <c r="J67" i="4"/>
  <c r="I67" i="4"/>
  <c r="H67" i="4"/>
  <c r="H117" i="4"/>
  <c r="K117" i="4"/>
  <c r="J117" i="4"/>
  <c r="I117" i="4"/>
  <c r="K128" i="4"/>
  <c r="J128" i="4"/>
  <c r="I128" i="4"/>
  <c r="H128" i="4"/>
  <c r="H129" i="4" s="1"/>
  <c r="K56" i="4"/>
  <c r="J56" i="4"/>
  <c r="I56" i="4"/>
  <c r="H56" i="4"/>
  <c r="E25" i="5" l="1"/>
  <c r="E23" i="5"/>
  <c r="E22" i="5"/>
  <c r="E26" i="5" s="1"/>
  <c r="C38" i="6"/>
  <c r="H251" i="4"/>
  <c r="J312" i="4"/>
  <c r="I251" i="4"/>
  <c r="K251" i="4"/>
  <c r="H312" i="4"/>
  <c r="I190" i="4"/>
  <c r="I312" i="4"/>
  <c r="J251" i="4"/>
  <c r="J190" i="4"/>
  <c r="K190" i="4"/>
  <c r="I129" i="4"/>
  <c r="J129" i="4"/>
  <c r="K129" i="4"/>
  <c r="H190" i="4"/>
  <c r="D38" i="6" l="1"/>
  <c r="C42" i="6"/>
  <c r="C46" i="6" s="1"/>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253" i="4"/>
  <c r="C192" i="4"/>
  <c r="C131" i="4"/>
  <c r="C70" i="4"/>
  <c r="C9" i="4"/>
  <c r="E310" i="4"/>
  <c r="D310" i="4"/>
  <c r="C310" i="4"/>
  <c r="E309" i="4"/>
  <c r="D309" i="4"/>
  <c r="C309" i="4"/>
  <c r="E308" i="4"/>
  <c r="D308" i="4"/>
  <c r="C308" i="4"/>
  <c r="E307" i="4"/>
  <c r="D307" i="4"/>
  <c r="C307" i="4"/>
  <c r="E306" i="4"/>
  <c r="D306" i="4"/>
  <c r="C306" i="4"/>
  <c r="E305" i="4"/>
  <c r="D305" i="4"/>
  <c r="C305" i="4"/>
  <c r="E303" i="4"/>
  <c r="D303" i="4"/>
  <c r="C303" i="4"/>
  <c r="B253" i="4"/>
  <c r="B192" i="4"/>
  <c r="E249" i="4"/>
  <c r="D249" i="4"/>
  <c r="C249" i="4"/>
  <c r="E248" i="4"/>
  <c r="D248" i="4"/>
  <c r="C248" i="4"/>
  <c r="E247" i="4"/>
  <c r="D247" i="4"/>
  <c r="C247" i="4"/>
  <c r="E246" i="4"/>
  <c r="D246" i="4"/>
  <c r="C246" i="4"/>
  <c r="E245" i="4"/>
  <c r="D245" i="4"/>
  <c r="C245" i="4"/>
  <c r="E244" i="4"/>
  <c r="D244" i="4"/>
  <c r="C244" i="4"/>
  <c r="E242" i="4"/>
  <c r="D242" i="4"/>
  <c r="C242" i="4"/>
  <c r="E188" i="4"/>
  <c r="D188" i="4"/>
  <c r="C188" i="4"/>
  <c r="E187" i="4"/>
  <c r="D187" i="4"/>
  <c r="C187" i="4"/>
  <c r="E186" i="4"/>
  <c r="D186" i="4"/>
  <c r="C186" i="4"/>
  <c r="E185" i="4"/>
  <c r="D185" i="4"/>
  <c r="C185" i="4"/>
  <c r="E184" i="4"/>
  <c r="D184" i="4"/>
  <c r="C184" i="4"/>
  <c r="E183" i="4"/>
  <c r="D183" i="4"/>
  <c r="C183" i="4"/>
  <c r="E181" i="4"/>
  <c r="D181" i="4"/>
  <c r="C181" i="4"/>
  <c r="E127" i="4"/>
  <c r="D127" i="4"/>
  <c r="E126" i="4"/>
  <c r="D126" i="4"/>
  <c r="E125" i="4"/>
  <c r="D125" i="4"/>
  <c r="E124" i="4"/>
  <c r="D124" i="4"/>
  <c r="E123" i="4"/>
  <c r="D123" i="4"/>
  <c r="E122" i="4"/>
  <c r="D122" i="4"/>
  <c r="D120" i="4"/>
  <c r="B131" i="4"/>
  <c r="C125" i="4"/>
  <c r="C127" i="4"/>
  <c r="C126" i="4"/>
  <c r="C124" i="4"/>
  <c r="C123" i="4"/>
  <c r="C122" i="4"/>
  <c r="C120" i="4"/>
  <c r="B70" i="4"/>
  <c r="C61" i="4"/>
  <c r="C62" i="4"/>
  <c r="C63" i="4"/>
  <c r="C64" i="4"/>
  <c r="C65" i="4"/>
  <c r="C66" i="4"/>
  <c r="C59"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12" i="4"/>
  <c r="B9" i="4"/>
  <c r="C12" i="5"/>
  <c r="C11" i="5"/>
  <c r="C10" i="5"/>
  <c r="C9" i="5"/>
  <c r="C8" i="5"/>
  <c r="G3" i="5" l="1"/>
  <c r="G4" i="5"/>
  <c r="E5" i="6"/>
  <c r="E6" i="6"/>
  <c r="J3" i="4"/>
  <c r="J4" i="4"/>
  <c r="J61" i="1"/>
  <c r="J62" i="1"/>
  <c r="J63" i="1"/>
  <c r="J64" i="1"/>
  <c r="J65" i="1"/>
  <c r="Q291" i="1"/>
  <c r="Q292" i="1"/>
  <c r="Q295" i="1"/>
  <c r="O128" i="1"/>
  <c r="O117" i="1"/>
  <c r="E61" i="4"/>
  <c r="E62" i="4"/>
  <c r="E63" i="4"/>
  <c r="E64" i="4"/>
  <c r="E65" i="4"/>
  <c r="E66" i="4"/>
  <c r="E120" i="4"/>
  <c r="O129" i="1" l="1"/>
  <c r="K135" i="1"/>
  <c r="O300" i="1"/>
  <c r="O178" i="1"/>
  <c r="M6" i="8"/>
  <c r="M5" i="8"/>
  <c r="M4" i="8"/>
  <c r="M3" i="8"/>
  <c r="L6" i="8"/>
  <c r="L5" i="8"/>
  <c r="L4" i="8"/>
  <c r="L3" i="8"/>
  <c r="K6" i="8"/>
  <c r="K5" i="8"/>
  <c r="K4" i="8"/>
  <c r="K3" i="8"/>
  <c r="J6" i="8"/>
  <c r="J5" i="8"/>
  <c r="J4" i="8"/>
  <c r="J3" i="8"/>
  <c r="I6" i="8"/>
  <c r="I5" i="8"/>
  <c r="I4" i="8"/>
  <c r="I3" i="8"/>
  <c r="F183" i="4" l="1"/>
  <c r="F127" i="4"/>
  <c r="F249" i="4"/>
  <c r="F122" i="4"/>
  <c r="F120" i="4"/>
  <c r="F309" i="4"/>
  <c r="F184" i="4"/>
  <c r="F123" i="4"/>
  <c r="Q189" i="1"/>
  <c r="F185" i="4"/>
  <c r="F305" i="4"/>
  <c r="F124" i="4"/>
  <c r="Q311" i="1"/>
  <c r="F306" i="4"/>
  <c r="F307" i="4"/>
  <c r="F242" i="4"/>
  <c r="F244" i="4"/>
  <c r="F303" i="4"/>
  <c r="F310" i="4"/>
  <c r="F245" i="4"/>
  <c r="F186" i="4"/>
  <c r="F246" i="4"/>
  <c r="F125" i="4"/>
  <c r="F187" i="4"/>
  <c r="F247" i="4"/>
  <c r="F126" i="4"/>
  <c r="F181" i="4"/>
  <c r="F188" i="4"/>
  <c r="F248" i="4"/>
  <c r="F308" i="4"/>
  <c r="N311" i="1"/>
  <c r="O311" i="1"/>
  <c r="O312" i="1" s="1"/>
  <c r="F12" i="5" s="1"/>
  <c r="Q250" i="1"/>
  <c r="N250" i="1"/>
  <c r="O250" i="1"/>
  <c r="N189" i="1"/>
  <c r="O189" i="1"/>
  <c r="O190" i="1" s="1"/>
  <c r="F10" i="5" s="1"/>
  <c r="N128" i="1"/>
  <c r="F9" i="5"/>
  <c r="D267" i="4"/>
  <c r="E267" i="4"/>
  <c r="D268" i="4"/>
  <c r="E268" i="4"/>
  <c r="D269" i="4"/>
  <c r="E269" i="4"/>
  <c r="D270" i="4"/>
  <c r="E270" i="4"/>
  <c r="D271" i="4"/>
  <c r="E271" i="4"/>
  <c r="D272" i="4"/>
  <c r="E272" i="4"/>
  <c r="D273" i="4"/>
  <c r="E273" i="4"/>
  <c r="D274" i="4"/>
  <c r="E274" i="4"/>
  <c r="D275" i="4"/>
  <c r="E275" i="4"/>
  <c r="D276" i="4"/>
  <c r="E276" i="4"/>
  <c r="C267" i="4"/>
  <c r="C268" i="4"/>
  <c r="C269" i="4"/>
  <c r="C270" i="4"/>
  <c r="C271" i="4"/>
  <c r="C272" i="4"/>
  <c r="C273" i="4"/>
  <c r="C274" i="4"/>
  <c r="C275" i="4"/>
  <c r="C276" i="4"/>
  <c r="C277" i="4"/>
  <c r="Q276" i="1"/>
  <c r="K276" i="1"/>
  <c r="Q275" i="1"/>
  <c r="K275" i="1"/>
  <c r="Q274" i="1"/>
  <c r="K274" i="1"/>
  <c r="Q273" i="1"/>
  <c r="K273" i="1"/>
  <c r="Q272" i="1"/>
  <c r="K272" i="1"/>
  <c r="Q271" i="1"/>
  <c r="K271" i="1"/>
  <c r="Q270" i="1"/>
  <c r="K270" i="1"/>
  <c r="Q269" i="1"/>
  <c r="K269" i="1"/>
  <c r="Q268" i="1"/>
  <c r="K268" i="1"/>
  <c r="Q128" i="1" l="1"/>
  <c r="F311" i="4"/>
  <c r="F250" i="4"/>
  <c r="F128" i="4"/>
  <c r="F189" i="4"/>
  <c r="M269" i="1"/>
  <c r="N269" i="1" s="1"/>
  <c r="F269" i="4" s="1"/>
  <c r="M270" i="1"/>
  <c r="N270" i="1" s="1"/>
  <c r="F270" i="4" s="1"/>
  <c r="M271" i="1"/>
  <c r="N271" i="1" s="1"/>
  <c r="F271" i="4" s="1"/>
  <c r="M272" i="1"/>
  <c r="N272" i="1" s="1"/>
  <c r="F272" i="4" s="1"/>
  <c r="M273" i="1"/>
  <c r="N273" i="1" s="1"/>
  <c r="F273" i="4" s="1"/>
  <c r="M274" i="1"/>
  <c r="N274" i="1" s="1"/>
  <c r="F274" i="4" s="1"/>
  <c r="M275" i="1"/>
  <c r="N275" i="1" s="1"/>
  <c r="F275" i="4" s="1"/>
  <c r="M276" i="1"/>
  <c r="N276" i="1" s="1"/>
  <c r="F276" i="4" s="1"/>
  <c r="M268" i="1"/>
  <c r="N268" i="1" s="1"/>
  <c r="F268" i="4" s="1"/>
  <c r="D258" i="4" l="1"/>
  <c r="E258" i="4"/>
  <c r="D259" i="4"/>
  <c r="E259" i="4"/>
  <c r="D260" i="4"/>
  <c r="E260" i="4"/>
  <c r="D261" i="4"/>
  <c r="E261" i="4"/>
  <c r="D262" i="4"/>
  <c r="E262" i="4"/>
  <c r="D263" i="4"/>
  <c r="E263" i="4"/>
  <c r="D264" i="4"/>
  <c r="E264" i="4"/>
  <c r="D265" i="4"/>
  <c r="E265" i="4"/>
  <c r="D266" i="4"/>
  <c r="E266" i="4"/>
  <c r="D277" i="4"/>
  <c r="E277" i="4"/>
  <c r="D278" i="4"/>
  <c r="E278" i="4"/>
  <c r="D279" i="4"/>
  <c r="E279" i="4"/>
  <c r="D280" i="4"/>
  <c r="E280" i="4"/>
  <c r="D281" i="4"/>
  <c r="E281" i="4"/>
  <c r="D282" i="4"/>
  <c r="E282" i="4"/>
  <c r="D283" i="4"/>
  <c r="E283" i="4"/>
  <c r="D284" i="4"/>
  <c r="E284" i="4"/>
  <c r="D285" i="4"/>
  <c r="E285" i="4"/>
  <c r="D286" i="4"/>
  <c r="E286" i="4"/>
  <c r="D287" i="4"/>
  <c r="E287" i="4"/>
  <c r="D288" i="4"/>
  <c r="E288" i="4"/>
  <c r="D289" i="4"/>
  <c r="E289" i="4"/>
  <c r="D290" i="4"/>
  <c r="E290" i="4"/>
  <c r="D291" i="4"/>
  <c r="E291" i="4"/>
  <c r="D292" i="4"/>
  <c r="E292" i="4"/>
  <c r="D293" i="4"/>
  <c r="E293" i="4"/>
  <c r="D294" i="4"/>
  <c r="E294" i="4"/>
  <c r="D295" i="4"/>
  <c r="E295" i="4"/>
  <c r="D296" i="4"/>
  <c r="E296" i="4"/>
  <c r="D297" i="4"/>
  <c r="E297" i="4"/>
  <c r="D298" i="4"/>
  <c r="E298" i="4"/>
  <c r="D299" i="4"/>
  <c r="E299" i="4"/>
  <c r="E257" i="4"/>
  <c r="D257" i="4"/>
  <c r="C257" i="4"/>
  <c r="C258" i="4"/>
  <c r="C259" i="4"/>
  <c r="C260" i="4"/>
  <c r="C261" i="4"/>
  <c r="C262" i="4"/>
  <c r="C263" i="4"/>
  <c r="C264" i="4"/>
  <c r="C265" i="4"/>
  <c r="C266" i="4"/>
  <c r="C278" i="4"/>
  <c r="C279" i="4"/>
  <c r="C280" i="4"/>
  <c r="C281" i="4"/>
  <c r="C282" i="4"/>
  <c r="C283" i="4"/>
  <c r="C284" i="4"/>
  <c r="C285" i="4"/>
  <c r="C286" i="4"/>
  <c r="C287" i="4"/>
  <c r="C288" i="4"/>
  <c r="C289" i="4"/>
  <c r="C290" i="4"/>
  <c r="C291" i="4"/>
  <c r="C292" i="4"/>
  <c r="C293" i="4"/>
  <c r="C294" i="4"/>
  <c r="C295" i="4"/>
  <c r="C296" i="4"/>
  <c r="C297" i="4"/>
  <c r="C298" i="4"/>
  <c r="C299" i="4"/>
  <c r="C256" i="4"/>
  <c r="D197" i="4"/>
  <c r="E197" i="4"/>
  <c r="D198" i="4"/>
  <c r="E198" i="4"/>
  <c r="D199" i="4"/>
  <c r="E199" i="4"/>
  <c r="D200" i="4"/>
  <c r="E200" i="4"/>
  <c r="D201" i="4"/>
  <c r="E201" i="4"/>
  <c r="D202" i="4"/>
  <c r="E202" i="4"/>
  <c r="D203" i="4"/>
  <c r="E203" i="4"/>
  <c r="D204" i="4"/>
  <c r="E204" i="4"/>
  <c r="D205" i="4"/>
  <c r="E205" i="4"/>
  <c r="D207" i="4"/>
  <c r="E207" i="4"/>
  <c r="D208" i="4"/>
  <c r="E208" i="4"/>
  <c r="D209" i="4"/>
  <c r="E209" i="4"/>
  <c r="D210" i="4"/>
  <c r="E210" i="4"/>
  <c r="D211" i="4"/>
  <c r="E211" i="4"/>
  <c r="D212" i="4"/>
  <c r="E212" i="4"/>
  <c r="D213" i="4"/>
  <c r="E213" i="4"/>
  <c r="D214" i="4"/>
  <c r="E214" i="4"/>
  <c r="D215" i="4"/>
  <c r="E215" i="4"/>
  <c r="D216" i="4"/>
  <c r="E216" i="4"/>
  <c r="D218" i="4"/>
  <c r="E218" i="4"/>
  <c r="D219" i="4"/>
  <c r="E219" i="4"/>
  <c r="D220" i="4"/>
  <c r="E220" i="4"/>
  <c r="D221" i="4"/>
  <c r="E221" i="4"/>
  <c r="D222" i="4"/>
  <c r="E222" i="4"/>
  <c r="D223" i="4"/>
  <c r="E223" i="4"/>
  <c r="D224" i="4"/>
  <c r="E224" i="4"/>
  <c r="D225" i="4"/>
  <c r="E225" i="4"/>
  <c r="D226" i="4"/>
  <c r="E226" i="4"/>
  <c r="D227" i="4"/>
  <c r="E227" i="4"/>
  <c r="D229" i="4"/>
  <c r="E229" i="4"/>
  <c r="D230" i="4"/>
  <c r="E230" i="4"/>
  <c r="D231" i="4"/>
  <c r="E231" i="4"/>
  <c r="D232" i="4"/>
  <c r="E232" i="4"/>
  <c r="D233" i="4"/>
  <c r="E233" i="4"/>
  <c r="D234" i="4"/>
  <c r="E234" i="4"/>
  <c r="D235" i="4"/>
  <c r="E235" i="4"/>
  <c r="D236" i="4"/>
  <c r="E236" i="4"/>
  <c r="D237" i="4"/>
  <c r="E237" i="4"/>
  <c r="D238" i="4"/>
  <c r="E238" i="4"/>
  <c r="E196" i="4"/>
  <c r="D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196" i="4"/>
  <c r="D136" i="4"/>
  <c r="E136" i="4"/>
  <c r="D137" i="4"/>
  <c r="E137" i="4"/>
  <c r="D138" i="4"/>
  <c r="E138" i="4"/>
  <c r="D139" i="4"/>
  <c r="E139" i="4"/>
  <c r="D140" i="4"/>
  <c r="E140" i="4"/>
  <c r="D141" i="4"/>
  <c r="E141" i="4"/>
  <c r="D142" i="4"/>
  <c r="E142" i="4"/>
  <c r="D143" i="4"/>
  <c r="E143" i="4"/>
  <c r="D144" i="4"/>
  <c r="E144" i="4"/>
  <c r="D146" i="4"/>
  <c r="E146" i="4"/>
  <c r="D147" i="4"/>
  <c r="E147" i="4"/>
  <c r="D148" i="4"/>
  <c r="E148" i="4"/>
  <c r="D149" i="4"/>
  <c r="E149" i="4"/>
  <c r="D150" i="4"/>
  <c r="E150" i="4"/>
  <c r="D151" i="4"/>
  <c r="E151" i="4"/>
  <c r="D152" i="4"/>
  <c r="E152" i="4"/>
  <c r="D153" i="4"/>
  <c r="E153" i="4"/>
  <c r="D154" i="4"/>
  <c r="E154" i="4"/>
  <c r="D155" i="4"/>
  <c r="E155" i="4"/>
  <c r="D157" i="4"/>
  <c r="E157" i="4"/>
  <c r="D158" i="4"/>
  <c r="E158" i="4"/>
  <c r="D159" i="4"/>
  <c r="E159" i="4"/>
  <c r="D160" i="4"/>
  <c r="E160" i="4"/>
  <c r="D161" i="4"/>
  <c r="E161" i="4"/>
  <c r="D162" i="4"/>
  <c r="E162" i="4"/>
  <c r="D163" i="4"/>
  <c r="E163" i="4"/>
  <c r="D164" i="4"/>
  <c r="E164" i="4"/>
  <c r="D165" i="4"/>
  <c r="E165" i="4"/>
  <c r="D166" i="4"/>
  <c r="E166" i="4"/>
  <c r="D168" i="4"/>
  <c r="E168" i="4"/>
  <c r="D169" i="4"/>
  <c r="E169" i="4"/>
  <c r="D170" i="4"/>
  <c r="E170" i="4"/>
  <c r="D171" i="4"/>
  <c r="E171" i="4"/>
  <c r="D172" i="4"/>
  <c r="E172" i="4"/>
  <c r="D173" i="4"/>
  <c r="E173" i="4"/>
  <c r="D174" i="4"/>
  <c r="E174" i="4"/>
  <c r="D175" i="4"/>
  <c r="E175" i="4"/>
  <c r="D176" i="4"/>
  <c r="E176" i="4"/>
  <c r="D177" i="4"/>
  <c r="E177" i="4"/>
  <c r="E135" i="4"/>
  <c r="D135" i="4"/>
  <c r="E59" i="4"/>
  <c r="D61" i="4"/>
  <c r="D62" i="4"/>
  <c r="D63" i="4"/>
  <c r="D64" i="4"/>
  <c r="D65" i="4"/>
  <c r="D66" i="4"/>
  <c r="D59" i="4"/>
  <c r="D75" i="4"/>
  <c r="E75" i="4"/>
  <c r="D76" i="4"/>
  <c r="E76" i="4"/>
  <c r="D77" i="4"/>
  <c r="E77" i="4"/>
  <c r="D78" i="4"/>
  <c r="E78" i="4"/>
  <c r="D79" i="4"/>
  <c r="E79" i="4"/>
  <c r="D80" i="4"/>
  <c r="E80" i="4"/>
  <c r="D81" i="4"/>
  <c r="E81" i="4"/>
  <c r="D82" i="4"/>
  <c r="E82" i="4"/>
  <c r="D83" i="4"/>
  <c r="E83" i="4"/>
  <c r="D85" i="4"/>
  <c r="E85" i="4"/>
  <c r="D86" i="4"/>
  <c r="E86" i="4"/>
  <c r="D87" i="4"/>
  <c r="E87" i="4"/>
  <c r="D88" i="4"/>
  <c r="E88" i="4"/>
  <c r="D89" i="4"/>
  <c r="E89" i="4"/>
  <c r="D90" i="4"/>
  <c r="E90" i="4"/>
  <c r="D91" i="4"/>
  <c r="E91" i="4"/>
  <c r="D92" i="4"/>
  <c r="E92" i="4"/>
  <c r="D93" i="4"/>
  <c r="E93" i="4"/>
  <c r="D94" i="4"/>
  <c r="E94" i="4"/>
  <c r="D96" i="4"/>
  <c r="E96" i="4"/>
  <c r="D97" i="4"/>
  <c r="E97" i="4"/>
  <c r="D98" i="4"/>
  <c r="E98" i="4"/>
  <c r="D99" i="4"/>
  <c r="E99" i="4"/>
  <c r="D100" i="4"/>
  <c r="E100" i="4"/>
  <c r="D101" i="4"/>
  <c r="E101" i="4"/>
  <c r="D102" i="4"/>
  <c r="E102" i="4"/>
  <c r="D103" i="4"/>
  <c r="E103" i="4"/>
  <c r="D104" i="4"/>
  <c r="E104" i="4"/>
  <c r="D105" i="4"/>
  <c r="E105" i="4"/>
  <c r="D107" i="4"/>
  <c r="E107" i="4"/>
  <c r="D108" i="4"/>
  <c r="E108" i="4"/>
  <c r="D109" i="4"/>
  <c r="E109" i="4"/>
  <c r="D110" i="4"/>
  <c r="E110" i="4"/>
  <c r="D111" i="4"/>
  <c r="E111" i="4"/>
  <c r="D112" i="4"/>
  <c r="E112" i="4"/>
  <c r="D113" i="4"/>
  <c r="E113" i="4"/>
  <c r="D114" i="4"/>
  <c r="E114" i="4"/>
  <c r="D115" i="4"/>
  <c r="E115" i="4"/>
  <c r="D116" i="4"/>
  <c r="E116" i="4"/>
  <c r="E74" i="4"/>
  <c r="D74" i="4"/>
  <c r="E18" i="4"/>
  <c r="E19" i="4"/>
  <c r="E20" i="4"/>
  <c r="E21" i="4"/>
  <c r="E22" i="4"/>
  <c r="E24" i="4"/>
  <c r="E25" i="4"/>
  <c r="E26" i="4"/>
  <c r="E27" i="4"/>
  <c r="E28" i="4"/>
  <c r="E29" i="4"/>
  <c r="E30" i="4"/>
  <c r="E31" i="4"/>
  <c r="E32" i="4"/>
  <c r="E33" i="4"/>
  <c r="E35" i="4"/>
  <c r="E36" i="4"/>
  <c r="E37" i="4"/>
  <c r="E38" i="4"/>
  <c r="E39" i="4"/>
  <c r="E40" i="4"/>
  <c r="E41" i="4"/>
  <c r="E42" i="4"/>
  <c r="E43" i="4"/>
  <c r="E44" i="4"/>
  <c r="E46" i="4"/>
  <c r="E47" i="4"/>
  <c r="E48" i="4"/>
  <c r="E49" i="4"/>
  <c r="E50" i="4"/>
  <c r="E51" i="4"/>
  <c r="E52" i="4"/>
  <c r="E53" i="4"/>
  <c r="E54" i="4"/>
  <c r="E55" i="4"/>
  <c r="D24" i="4"/>
  <c r="D25" i="4"/>
  <c r="D26" i="4"/>
  <c r="D27" i="4"/>
  <c r="D28" i="4"/>
  <c r="D29" i="4"/>
  <c r="D30" i="4"/>
  <c r="D31" i="4"/>
  <c r="D32" i="4"/>
  <c r="D33" i="4"/>
  <c r="D35" i="4"/>
  <c r="D36" i="4"/>
  <c r="D37" i="4"/>
  <c r="D38" i="4"/>
  <c r="D39" i="4"/>
  <c r="D40" i="4"/>
  <c r="D41" i="4"/>
  <c r="D42" i="4"/>
  <c r="D43" i="4"/>
  <c r="D44" i="4"/>
  <c r="D46" i="4"/>
  <c r="D47" i="4"/>
  <c r="D48" i="4"/>
  <c r="D49" i="4"/>
  <c r="D50" i="4"/>
  <c r="D51" i="4"/>
  <c r="D52" i="4"/>
  <c r="D53" i="4"/>
  <c r="D54" i="4"/>
  <c r="D55" i="4"/>
  <c r="H68" i="4"/>
  <c r="H314" i="4" s="1"/>
  <c r="I68" i="4"/>
  <c r="I314" i="4" s="1"/>
  <c r="J68" i="4"/>
  <c r="J314" i="4" s="1"/>
  <c r="K68" i="4"/>
  <c r="K314" i="4" s="1"/>
  <c r="J59" i="1"/>
  <c r="E13" i="4"/>
  <c r="E14" i="4"/>
  <c r="E15" i="4"/>
  <c r="E16" i="4"/>
  <c r="E17" i="4"/>
  <c r="D14" i="4"/>
  <c r="D15" i="4"/>
  <c r="D16" i="4"/>
  <c r="D17" i="4"/>
  <c r="D18" i="4"/>
  <c r="D19" i="4"/>
  <c r="D20" i="4"/>
  <c r="D21" i="4"/>
  <c r="D22" i="4"/>
  <c r="D13" i="4"/>
  <c r="Q299" i="1"/>
  <c r="K299" i="1"/>
  <c r="Q298" i="1"/>
  <c r="K298" i="1"/>
  <c r="Q297" i="1"/>
  <c r="K297" i="1"/>
  <c r="Q296" i="1"/>
  <c r="K296" i="1"/>
  <c r="M296" i="1" s="1"/>
  <c r="K295" i="1"/>
  <c r="M295" i="1" s="1"/>
  <c r="Q294" i="1"/>
  <c r="K294" i="1"/>
  <c r="Q293" i="1"/>
  <c r="K293" i="1"/>
  <c r="M293" i="1" s="1"/>
  <c r="K292" i="1"/>
  <c r="M292" i="1" s="1"/>
  <c r="K291" i="1"/>
  <c r="M291" i="1" s="1"/>
  <c r="Q290" i="1"/>
  <c r="K290" i="1"/>
  <c r="Q288" i="1"/>
  <c r="K288" i="1"/>
  <c r="M288" i="1" s="1"/>
  <c r="Q287" i="1"/>
  <c r="K287" i="1"/>
  <c r="M287" i="1" s="1"/>
  <c r="Q286" i="1"/>
  <c r="K286" i="1"/>
  <c r="Q285" i="1"/>
  <c r="K285" i="1"/>
  <c r="Q284" i="1"/>
  <c r="K284" i="1"/>
  <c r="M284" i="1" s="1"/>
  <c r="Q283" i="1"/>
  <c r="K283" i="1"/>
  <c r="M283" i="1" s="1"/>
  <c r="Q282" i="1"/>
  <c r="K282" i="1"/>
  <c r="M282" i="1" s="1"/>
  <c r="Q281" i="1"/>
  <c r="K281" i="1"/>
  <c r="Q280" i="1"/>
  <c r="K280" i="1"/>
  <c r="M280" i="1" s="1"/>
  <c r="Q279" i="1"/>
  <c r="K279" i="1"/>
  <c r="M279" i="1" s="1"/>
  <c r="Q277" i="1"/>
  <c r="K277" i="1"/>
  <c r="M277" i="1" s="1"/>
  <c r="Q266" i="1"/>
  <c r="K266" i="1"/>
  <c r="Q265" i="1"/>
  <c r="K265" i="1"/>
  <c r="M265" i="1" s="1"/>
  <c r="Q264" i="1"/>
  <c r="K264" i="1"/>
  <c r="Q263" i="1"/>
  <c r="K263" i="1"/>
  <c r="Q262" i="1"/>
  <c r="K262" i="1"/>
  <c r="Q261" i="1"/>
  <c r="K261" i="1"/>
  <c r="M261" i="1" s="1"/>
  <c r="Q260" i="1"/>
  <c r="K260" i="1"/>
  <c r="M260" i="1" s="1"/>
  <c r="Q259" i="1"/>
  <c r="K259" i="1"/>
  <c r="Q258" i="1"/>
  <c r="K258" i="1"/>
  <c r="M258" i="1" s="1"/>
  <c r="Q257" i="1"/>
  <c r="K257" i="1"/>
  <c r="Q300" i="1" l="1"/>
  <c r="M257" i="1"/>
  <c r="N257" i="1" s="1"/>
  <c r="K300" i="1"/>
  <c r="K312" i="1" s="1"/>
  <c r="M264" i="1"/>
  <c r="N264" i="1" s="1"/>
  <c r="F264" i="4" s="1"/>
  <c r="M286" i="1"/>
  <c r="N286" i="1" s="1"/>
  <c r="F286" i="4" s="1"/>
  <c r="M299" i="1"/>
  <c r="N299" i="1" s="1"/>
  <c r="F299" i="4" s="1"/>
  <c r="N260" i="1"/>
  <c r="F260" i="4" s="1"/>
  <c r="N282" i="1"/>
  <c r="F282" i="4" s="1"/>
  <c r="N295" i="1"/>
  <c r="F295" i="4" s="1"/>
  <c r="N258" i="1"/>
  <c r="F258" i="4" s="1"/>
  <c r="M259" i="1"/>
  <c r="N259" i="1" s="1"/>
  <c r="F259" i="4" s="1"/>
  <c r="M263" i="1"/>
  <c r="N263" i="1" s="1"/>
  <c r="F263" i="4" s="1"/>
  <c r="N280" i="1"/>
  <c r="F280" i="4" s="1"/>
  <c r="M281" i="1"/>
  <c r="N281" i="1" s="1"/>
  <c r="F281" i="4" s="1"/>
  <c r="N284" i="1"/>
  <c r="F284" i="4" s="1"/>
  <c r="M285" i="1"/>
  <c r="N285" i="1" s="1"/>
  <c r="F285" i="4" s="1"/>
  <c r="N288" i="1"/>
  <c r="F288" i="4" s="1"/>
  <c r="M290" i="1"/>
  <c r="N290" i="1" s="1"/>
  <c r="F290" i="4" s="1"/>
  <c r="N293" i="1"/>
  <c r="F293" i="4" s="1"/>
  <c r="M294" i="1"/>
  <c r="N294" i="1" s="1"/>
  <c r="F294" i="4" s="1"/>
  <c r="M298" i="1"/>
  <c r="N298" i="1" s="1"/>
  <c r="F298" i="4" s="1"/>
  <c r="N277" i="1"/>
  <c r="F277" i="4" s="1"/>
  <c r="N291" i="1"/>
  <c r="F291" i="4" s="1"/>
  <c r="N261" i="1"/>
  <c r="F261" i="4" s="1"/>
  <c r="M262" i="1"/>
  <c r="N262" i="1" s="1"/>
  <c r="F262" i="4" s="1"/>
  <c r="N265" i="1"/>
  <c r="F265" i="4" s="1"/>
  <c r="M266" i="1"/>
  <c r="N266" i="1" s="1"/>
  <c r="F266" i="4" s="1"/>
  <c r="N279" i="1"/>
  <c r="F279" i="4" s="1"/>
  <c r="N283" i="1"/>
  <c r="F283" i="4" s="1"/>
  <c r="N287" i="1"/>
  <c r="F287" i="4" s="1"/>
  <c r="N292" i="1"/>
  <c r="F292" i="4" s="1"/>
  <c r="N296" i="1"/>
  <c r="F296" i="4" s="1"/>
  <c r="M297" i="1"/>
  <c r="N297" i="1" s="1"/>
  <c r="F297" i="4" s="1"/>
  <c r="Q312" i="1" l="1"/>
  <c r="F257" i="4"/>
  <c r="F300" i="4" s="1"/>
  <c r="F312" i="4" s="1"/>
  <c r="N300" i="1"/>
  <c r="N312" i="1" s="1"/>
  <c r="E12" i="5" s="1"/>
  <c r="M300" i="1"/>
  <c r="M312" i="1" s="1"/>
  <c r="G12" i="5" l="1"/>
  <c r="N62" i="1"/>
  <c r="N61" i="1"/>
  <c r="N63" i="1"/>
  <c r="N64" i="1"/>
  <c r="N65" i="1"/>
  <c r="N66" i="1"/>
  <c r="N59" i="1"/>
  <c r="N67" i="1" l="1"/>
  <c r="F65" i="4"/>
  <c r="Q65" i="1"/>
  <c r="F61" i="4"/>
  <c r="Q61" i="1"/>
  <c r="F63" i="4"/>
  <c r="Q63" i="1"/>
  <c r="F66" i="4"/>
  <c r="Q66" i="1"/>
  <c r="F64" i="4"/>
  <c r="Q64" i="1"/>
  <c r="F62" i="4"/>
  <c r="Q62" i="1"/>
  <c r="F59" i="4"/>
  <c r="F166" i="4"/>
  <c r="F155" i="4"/>
  <c r="K148" i="1"/>
  <c r="M148" i="1" s="1"/>
  <c r="Q148" i="1"/>
  <c r="K149" i="1"/>
  <c r="M149" i="1" s="1"/>
  <c r="Q149" i="1"/>
  <c r="K150" i="1"/>
  <c r="M150" i="1" s="1"/>
  <c r="Q150" i="1"/>
  <c r="K151" i="1"/>
  <c r="M151" i="1" s="1"/>
  <c r="Q151" i="1"/>
  <c r="K152" i="1"/>
  <c r="M152" i="1" s="1"/>
  <c r="Q152" i="1"/>
  <c r="K153" i="1"/>
  <c r="M153" i="1" s="1"/>
  <c r="Q153" i="1"/>
  <c r="K154" i="1"/>
  <c r="M154" i="1" s="1"/>
  <c r="Q154" i="1"/>
  <c r="F67" i="4" l="1"/>
  <c r="O67" i="1"/>
  <c r="Q59" i="1"/>
  <c r="Q67" i="1" s="1"/>
  <c r="N154" i="1"/>
  <c r="F153" i="4" s="1"/>
  <c r="N153" i="1"/>
  <c r="F152" i="4" s="1"/>
  <c r="N152" i="1"/>
  <c r="N151" i="1"/>
  <c r="F151" i="4" s="1"/>
  <c r="N150" i="1"/>
  <c r="F150" i="4" s="1"/>
  <c r="N149" i="1"/>
  <c r="F149" i="4" s="1"/>
  <c r="N148" i="1"/>
  <c r="F148" i="4" s="1"/>
  <c r="E5" i="5" l="1"/>
  <c r="E4" i="5"/>
  <c r="E3" i="5"/>
  <c r="K15" i="1"/>
  <c r="M15" i="1" s="1"/>
  <c r="K16" i="1"/>
  <c r="M16" i="1" s="1"/>
  <c r="K17" i="1"/>
  <c r="M17" i="1" s="1"/>
  <c r="K18" i="1"/>
  <c r="M18" i="1" s="1"/>
  <c r="K19" i="1"/>
  <c r="M19" i="1" s="1"/>
  <c r="Q19" i="1"/>
  <c r="N19" i="1" l="1"/>
  <c r="F19" i="4" s="1"/>
  <c r="N18" i="1"/>
  <c r="N17" i="1"/>
  <c r="N16" i="1"/>
  <c r="N15" i="1"/>
  <c r="F16" i="4" l="1"/>
  <c r="Q16" i="1"/>
  <c r="F17" i="4"/>
  <c r="Q17" i="1"/>
  <c r="F18" i="4"/>
  <c r="Q18" i="1"/>
  <c r="F15" i="4"/>
  <c r="C7" i="6"/>
  <c r="C6" i="6"/>
  <c r="C5" i="6"/>
  <c r="Q15" i="1" l="1"/>
  <c r="Q238" i="1"/>
  <c r="Q237" i="1"/>
  <c r="Q236" i="1"/>
  <c r="Q235" i="1"/>
  <c r="Q234" i="1"/>
  <c r="Q233" i="1"/>
  <c r="Q232" i="1"/>
  <c r="Q231" i="1"/>
  <c r="Q230" i="1"/>
  <c r="Q229" i="1"/>
  <c r="Q227" i="1"/>
  <c r="Q226" i="1"/>
  <c r="Q225" i="1"/>
  <c r="Q224" i="1"/>
  <c r="Q223" i="1"/>
  <c r="Q222" i="1"/>
  <c r="Q221" i="1"/>
  <c r="Q220" i="1"/>
  <c r="Q219" i="1"/>
  <c r="Q218" i="1"/>
  <c r="Q216" i="1"/>
  <c r="Q215" i="1"/>
  <c r="Q214" i="1"/>
  <c r="Q213" i="1"/>
  <c r="Q212" i="1"/>
  <c r="Q211" i="1"/>
  <c r="Q210" i="1"/>
  <c r="Q209" i="1"/>
  <c r="Q208" i="1"/>
  <c r="Q207" i="1"/>
  <c r="Q205" i="1"/>
  <c r="Q204" i="1"/>
  <c r="Q203" i="1"/>
  <c r="Q202" i="1"/>
  <c r="Q201" i="1"/>
  <c r="Q200" i="1"/>
  <c r="Q199" i="1"/>
  <c r="Q198" i="1"/>
  <c r="Q197" i="1"/>
  <c r="Q177" i="1"/>
  <c r="Q176" i="1"/>
  <c r="Q175" i="1"/>
  <c r="Q174" i="1"/>
  <c r="Q173" i="1"/>
  <c r="Q172" i="1"/>
  <c r="Q171" i="1"/>
  <c r="Q170" i="1"/>
  <c r="Q169" i="1"/>
  <c r="Q168" i="1"/>
  <c r="Q166" i="1"/>
  <c r="Q165" i="1"/>
  <c r="Q164" i="1"/>
  <c r="Q163" i="1"/>
  <c r="Q162" i="1"/>
  <c r="Q161" i="1"/>
  <c r="Q160" i="1"/>
  <c r="Q159" i="1"/>
  <c r="Q158" i="1"/>
  <c r="Q157" i="1"/>
  <c r="Q155" i="1"/>
  <c r="Q147" i="1"/>
  <c r="Q146" i="1"/>
  <c r="Q144" i="1"/>
  <c r="Q143" i="1"/>
  <c r="Q142" i="1"/>
  <c r="Q141" i="1"/>
  <c r="Q140" i="1"/>
  <c r="Q139" i="1"/>
  <c r="Q138" i="1"/>
  <c r="Q137" i="1"/>
  <c r="Q136" i="1"/>
  <c r="Q135" i="1"/>
  <c r="Q116" i="1"/>
  <c r="Q115" i="1"/>
  <c r="Q114" i="1"/>
  <c r="Q113" i="1"/>
  <c r="Q112" i="1"/>
  <c r="Q111" i="1"/>
  <c r="Q110" i="1"/>
  <c r="Q109" i="1"/>
  <c r="Q108" i="1"/>
  <c r="Q107" i="1"/>
  <c r="Q105" i="1"/>
  <c r="Q104" i="1"/>
  <c r="Q103" i="1"/>
  <c r="Q102" i="1"/>
  <c r="Q101" i="1"/>
  <c r="Q100" i="1"/>
  <c r="Q99" i="1"/>
  <c r="Q98" i="1"/>
  <c r="Q97" i="1"/>
  <c r="Q96" i="1"/>
  <c r="Q94" i="1"/>
  <c r="Q93" i="1"/>
  <c r="Q92" i="1"/>
  <c r="Q91" i="1"/>
  <c r="Q90" i="1"/>
  <c r="Q89" i="1"/>
  <c r="Q88" i="1"/>
  <c r="Q87" i="1"/>
  <c r="Q86" i="1"/>
  <c r="Q85" i="1"/>
  <c r="Q83" i="1"/>
  <c r="Q82" i="1"/>
  <c r="Q81" i="1"/>
  <c r="Q80" i="1"/>
  <c r="Q79" i="1"/>
  <c r="Q78" i="1"/>
  <c r="Q77" i="1"/>
  <c r="Q76" i="1"/>
  <c r="Q75" i="1"/>
  <c r="Q74" i="1"/>
  <c r="Q55" i="1"/>
  <c r="Q54" i="1"/>
  <c r="Q53" i="1"/>
  <c r="Q52" i="1"/>
  <c r="Q51" i="1"/>
  <c r="Q50" i="1"/>
  <c r="Q49" i="1"/>
  <c r="Q48" i="1"/>
  <c r="Q47" i="1"/>
  <c r="Q46" i="1"/>
  <c r="Q44" i="1"/>
  <c r="Q43" i="1"/>
  <c r="Q42" i="1"/>
  <c r="Q40" i="1"/>
  <c r="Q39" i="1"/>
  <c r="Q38" i="1"/>
  <c r="Q37" i="1"/>
  <c r="Q36" i="1"/>
  <c r="Q35" i="1"/>
  <c r="Q33" i="1"/>
  <c r="Q32" i="1"/>
  <c r="Q31" i="1"/>
  <c r="Q30" i="1"/>
  <c r="Q29" i="1"/>
  <c r="Q28" i="1"/>
  <c r="Q27" i="1"/>
  <c r="Q26" i="1"/>
  <c r="Q25" i="1"/>
  <c r="Q22" i="1"/>
  <c r="Q21" i="1"/>
  <c r="Q20" i="1"/>
  <c r="Q14" i="1"/>
  <c r="Q13" i="1"/>
  <c r="Q178" i="1" l="1"/>
  <c r="Q190" i="1" s="1"/>
  <c r="G10" i="5" s="1"/>
  <c r="Q117" i="1"/>
  <c r="Q129" i="1" s="1"/>
  <c r="G9" i="5" l="1"/>
  <c r="C195" i="4" l="1"/>
  <c r="C5" i="4"/>
  <c r="C4" i="4"/>
  <c r="C3" i="4"/>
  <c r="K177" i="1"/>
  <c r="K176" i="1"/>
  <c r="K175" i="1"/>
  <c r="K174" i="1"/>
  <c r="K173" i="1"/>
  <c r="K172" i="1"/>
  <c r="K171" i="1"/>
  <c r="K170" i="1"/>
  <c r="K169" i="1"/>
  <c r="K168" i="1"/>
  <c r="K166" i="1"/>
  <c r="K165" i="1"/>
  <c r="K164" i="1"/>
  <c r="K163" i="1"/>
  <c r="K162" i="1"/>
  <c r="K161" i="1"/>
  <c r="K160" i="1"/>
  <c r="K159" i="1"/>
  <c r="K158" i="1"/>
  <c r="K157" i="1"/>
  <c r="K155" i="1"/>
  <c r="K147" i="1"/>
  <c r="K146" i="1"/>
  <c r="K144" i="1"/>
  <c r="K143" i="1"/>
  <c r="K142" i="1"/>
  <c r="K141" i="1"/>
  <c r="K140" i="1"/>
  <c r="K139" i="1"/>
  <c r="K138" i="1"/>
  <c r="K137" i="1"/>
  <c r="K136" i="1"/>
  <c r="K238" i="1"/>
  <c r="K237" i="1"/>
  <c r="K236" i="1"/>
  <c r="K235" i="1"/>
  <c r="K234" i="1"/>
  <c r="K233" i="1"/>
  <c r="K232" i="1"/>
  <c r="K231" i="1"/>
  <c r="K230" i="1"/>
  <c r="K229" i="1"/>
  <c r="K227" i="1"/>
  <c r="K226" i="1"/>
  <c r="K225" i="1"/>
  <c r="K224" i="1"/>
  <c r="K223" i="1"/>
  <c r="K222" i="1"/>
  <c r="K221" i="1"/>
  <c r="K220" i="1"/>
  <c r="K219" i="1"/>
  <c r="K218" i="1"/>
  <c r="K216" i="1"/>
  <c r="K215" i="1"/>
  <c r="K214" i="1"/>
  <c r="K213" i="1"/>
  <c r="K212" i="1"/>
  <c r="K211" i="1"/>
  <c r="K210" i="1"/>
  <c r="K209" i="1"/>
  <c r="K208" i="1"/>
  <c r="K207" i="1"/>
  <c r="K205" i="1"/>
  <c r="K204" i="1"/>
  <c r="K203" i="1"/>
  <c r="K202" i="1"/>
  <c r="K201" i="1"/>
  <c r="K200" i="1"/>
  <c r="K199" i="1"/>
  <c r="K198" i="1"/>
  <c r="K197" i="1"/>
  <c r="K196" i="1"/>
  <c r="K116" i="1"/>
  <c r="K115" i="1"/>
  <c r="K114" i="1"/>
  <c r="K113" i="1"/>
  <c r="K112" i="1"/>
  <c r="K111" i="1"/>
  <c r="K110" i="1"/>
  <c r="K109" i="1"/>
  <c r="K108" i="1"/>
  <c r="K107" i="1"/>
  <c r="K105" i="1"/>
  <c r="K104" i="1"/>
  <c r="K103" i="1"/>
  <c r="K102" i="1"/>
  <c r="K101" i="1"/>
  <c r="K100" i="1"/>
  <c r="K99" i="1"/>
  <c r="K98" i="1"/>
  <c r="K97" i="1"/>
  <c r="K96" i="1"/>
  <c r="K94" i="1"/>
  <c r="K93" i="1"/>
  <c r="K92" i="1"/>
  <c r="K91" i="1"/>
  <c r="K90" i="1"/>
  <c r="K89" i="1"/>
  <c r="K88" i="1"/>
  <c r="K87" i="1"/>
  <c r="K86" i="1"/>
  <c r="K85" i="1"/>
  <c r="K83" i="1"/>
  <c r="K82" i="1"/>
  <c r="K81" i="1"/>
  <c r="K80" i="1"/>
  <c r="K79" i="1"/>
  <c r="K78" i="1"/>
  <c r="K77" i="1"/>
  <c r="K76" i="1"/>
  <c r="K75" i="1"/>
  <c r="K74" i="1"/>
  <c r="K33" i="1"/>
  <c r="K32" i="1"/>
  <c r="K31" i="1"/>
  <c r="K30" i="1"/>
  <c r="K29" i="1"/>
  <c r="K28" i="1"/>
  <c r="K27" i="1"/>
  <c r="K26" i="1"/>
  <c r="K25" i="1"/>
  <c r="K24" i="1"/>
  <c r="K50" i="1"/>
  <c r="M50" i="1" s="1"/>
  <c r="N50" i="1" s="1"/>
  <c r="F50" i="4" s="1"/>
  <c r="K49" i="1"/>
  <c r="M49" i="1" s="1"/>
  <c r="N49" i="1" s="1"/>
  <c r="F49" i="4" s="1"/>
  <c r="K48" i="1"/>
  <c r="M48" i="1" s="1"/>
  <c r="N48" i="1" s="1"/>
  <c r="F48" i="4" s="1"/>
  <c r="K47" i="1"/>
  <c r="M47" i="1" s="1"/>
  <c r="N47" i="1" s="1"/>
  <c r="F47" i="4" s="1"/>
  <c r="K38" i="1"/>
  <c r="K37" i="1"/>
  <c r="K36" i="1"/>
  <c r="K35" i="1"/>
  <c r="K20" i="1"/>
  <c r="K55" i="1"/>
  <c r="K54" i="1"/>
  <c r="K53" i="1"/>
  <c r="K52" i="1"/>
  <c r="K51" i="1"/>
  <c r="K46" i="1"/>
  <c r="K44" i="1"/>
  <c r="K43" i="1"/>
  <c r="K42" i="1"/>
  <c r="K41" i="1"/>
  <c r="K40" i="1"/>
  <c r="K39" i="1"/>
  <c r="K22" i="1"/>
  <c r="K21" i="1"/>
  <c r="K14" i="1"/>
  <c r="K13" i="1"/>
  <c r="K239" i="1" l="1"/>
  <c r="K251" i="1" s="1"/>
  <c r="K178" i="1"/>
  <c r="K190" i="1" s="1"/>
  <c r="K117" i="1"/>
  <c r="K129" i="1" s="1"/>
  <c r="K56" i="1"/>
  <c r="K68" i="1" s="1"/>
  <c r="M13" i="1"/>
  <c r="M135" i="1"/>
  <c r="M136" i="1"/>
  <c r="N136" i="1" s="1"/>
  <c r="F136" i="4" s="1"/>
  <c r="M137" i="1"/>
  <c r="N137" i="1" s="1"/>
  <c r="F137" i="4" s="1"/>
  <c r="M138" i="1"/>
  <c r="N138" i="1" s="1"/>
  <c r="F138" i="4" s="1"/>
  <c r="M139" i="1"/>
  <c r="N139" i="1" s="1"/>
  <c r="F139" i="4" s="1"/>
  <c r="M140" i="1"/>
  <c r="N140" i="1" s="1"/>
  <c r="F140" i="4" s="1"/>
  <c r="M141" i="1"/>
  <c r="N141" i="1" s="1"/>
  <c r="F141" i="4" s="1"/>
  <c r="M142" i="1"/>
  <c r="N142" i="1" s="1"/>
  <c r="F142" i="4" s="1"/>
  <c r="M143" i="1"/>
  <c r="N143" i="1" s="1"/>
  <c r="F143" i="4" s="1"/>
  <c r="M144" i="1"/>
  <c r="N144" i="1" s="1"/>
  <c r="F144" i="4" s="1"/>
  <c r="M146" i="1"/>
  <c r="N146" i="1" s="1"/>
  <c r="F146" i="4" s="1"/>
  <c r="M147" i="1"/>
  <c r="N147" i="1" s="1"/>
  <c r="F147" i="4" s="1"/>
  <c r="M155" i="1"/>
  <c r="N155" i="1" s="1"/>
  <c r="F154" i="4" s="1"/>
  <c r="M157" i="1"/>
  <c r="N157" i="1" s="1"/>
  <c r="M158" i="1"/>
  <c r="N158" i="1" s="1"/>
  <c r="M159" i="1"/>
  <c r="N159" i="1" s="1"/>
  <c r="M160" i="1"/>
  <c r="N160" i="1" s="1"/>
  <c r="M161" i="1"/>
  <c r="N161" i="1" s="1"/>
  <c r="M162" i="1"/>
  <c r="N162" i="1" s="1"/>
  <c r="M163" i="1"/>
  <c r="N163" i="1" s="1"/>
  <c r="M164" i="1"/>
  <c r="N164" i="1" s="1"/>
  <c r="M165" i="1"/>
  <c r="N165" i="1" s="1"/>
  <c r="M166" i="1"/>
  <c r="N166" i="1" s="1"/>
  <c r="F165" i="4" s="1"/>
  <c r="M168" i="1"/>
  <c r="N168" i="1" s="1"/>
  <c r="M169" i="1"/>
  <c r="N169" i="1" s="1"/>
  <c r="M170" i="1"/>
  <c r="N170" i="1" s="1"/>
  <c r="M171" i="1"/>
  <c r="N171" i="1" s="1"/>
  <c r="M172" i="1"/>
  <c r="N172" i="1" s="1"/>
  <c r="M173" i="1"/>
  <c r="N173" i="1" s="1"/>
  <c r="M174" i="1"/>
  <c r="N174" i="1" s="1"/>
  <c r="M175" i="1"/>
  <c r="N175" i="1" s="1"/>
  <c r="M176" i="1"/>
  <c r="N176" i="1" s="1"/>
  <c r="M177" i="1"/>
  <c r="N177" i="1" s="1"/>
  <c r="M196" i="1"/>
  <c r="M197" i="1"/>
  <c r="N197" i="1" s="1"/>
  <c r="F197" i="4" s="1"/>
  <c r="M198" i="1"/>
  <c r="N198" i="1" s="1"/>
  <c r="F198" i="4" s="1"/>
  <c r="M199" i="1"/>
  <c r="N199" i="1" s="1"/>
  <c r="F199" i="4" s="1"/>
  <c r="M200" i="1"/>
  <c r="N200" i="1" s="1"/>
  <c r="F200" i="4" s="1"/>
  <c r="M201" i="1"/>
  <c r="N201" i="1" s="1"/>
  <c r="F201" i="4" s="1"/>
  <c r="M202" i="1"/>
  <c r="N202" i="1" s="1"/>
  <c r="F202" i="4" s="1"/>
  <c r="M203" i="1"/>
  <c r="N203" i="1" s="1"/>
  <c r="F203" i="4" s="1"/>
  <c r="M204" i="1"/>
  <c r="N204" i="1" s="1"/>
  <c r="F204" i="4" s="1"/>
  <c r="M205" i="1"/>
  <c r="N205" i="1" s="1"/>
  <c r="F205" i="4" s="1"/>
  <c r="M207" i="1"/>
  <c r="N207" i="1" s="1"/>
  <c r="F207" i="4" s="1"/>
  <c r="M208" i="1"/>
  <c r="N208" i="1" s="1"/>
  <c r="F208" i="4" s="1"/>
  <c r="M209" i="1"/>
  <c r="N209" i="1" s="1"/>
  <c r="F209" i="4" s="1"/>
  <c r="M210" i="1"/>
  <c r="N210" i="1" s="1"/>
  <c r="F210" i="4" s="1"/>
  <c r="M211" i="1"/>
  <c r="N211" i="1" s="1"/>
  <c r="F211" i="4" s="1"/>
  <c r="M212" i="1"/>
  <c r="N212" i="1" s="1"/>
  <c r="F212" i="4" s="1"/>
  <c r="M213" i="1"/>
  <c r="N213" i="1" s="1"/>
  <c r="F213" i="4" s="1"/>
  <c r="M214" i="1"/>
  <c r="N214" i="1" s="1"/>
  <c r="F214" i="4" s="1"/>
  <c r="M215" i="1"/>
  <c r="N215" i="1" s="1"/>
  <c r="F215" i="4" s="1"/>
  <c r="M216" i="1"/>
  <c r="N216" i="1" s="1"/>
  <c r="F216" i="4" s="1"/>
  <c r="M218" i="1"/>
  <c r="N218" i="1" s="1"/>
  <c r="F218" i="4" s="1"/>
  <c r="M219" i="1"/>
  <c r="N219" i="1" s="1"/>
  <c r="F219" i="4" s="1"/>
  <c r="M220" i="1"/>
  <c r="N220" i="1" s="1"/>
  <c r="F220" i="4" s="1"/>
  <c r="M221" i="1"/>
  <c r="N221" i="1" s="1"/>
  <c r="F221" i="4" s="1"/>
  <c r="M222" i="1"/>
  <c r="N222" i="1" s="1"/>
  <c r="F222" i="4" s="1"/>
  <c r="M223" i="1"/>
  <c r="N223" i="1" s="1"/>
  <c r="F223" i="4" s="1"/>
  <c r="M224" i="1"/>
  <c r="N224" i="1" s="1"/>
  <c r="F224" i="4" s="1"/>
  <c r="M225" i="1"/>
  <c r="N225" i="1" s="1"/>
  <c r="F225" i="4" s="1"/>
  <c r="M226" i="1"/>
  <c r="N226" i="1" s="1"/>
  <c r="F226" i="4" s="1"/>
  <c r="M227" i="1"/>
  <c r="N227" i="1" s="1"/>
  <c r="F227" i="4" s="1"/>
  <c r="M229" i="1"/>
  <c r="N229" i="1" s="1"/>
  <c r="F229" i="4" s="1"/>
  <c r="M230" i="1"/>
  <c r="N230" i="1" s="1"/>
  <c r="F230" i="4" s="1"/>
  <c r="M231" i="1"/>
  <c r="N231" i="1" s="1"/>
  <c r="F231" i="4" s="1"/>
  <c r="M232" i="1"/>
  <c r="N232" i="1" s="1"/>
  <c r="F232" i="4" s="1"/>
  <c r="M233" i="1"/>
  <c r="N233" i="1" s="1"/>
  <c r="F233" i="4" s="1"/>
  <c r="M234" i="1"/>
  <c r="N234" i="1" s="1"/>
  <c r="F234" i="4" s="1"/>
  <c r="M235" i="1"/>
  <c r="N235" i="1" s="1"/>
  <c r="F235" i="4" s="1"/>
  <c r="M236" i="1"/>
  <c r="N236" i="1" s="1"/>
  <c r="F236" i="4" s="1"/>
  <c r="M237" i="1"/>
  <c r="N237" i="1" s="1"/>
  <c r="F237" i="4" s="1"/>
  <c r="M238" i="1"/>
  <c r="N238" i="1" s="1"/>
  <c r="F238" i="4" s="1"/>
  <c r="M74" i="1"/>
  <c r="M75" i="1"/>
  <c r="N75" i="1" s="1"/>
  <c r="M76" i="1"/>
  <c r="N76" i="1" s="1"/>
  <c r="F76" i="4" s="1"/>
  <c r="M77" i="1"/>
  <c r="N77" i="1" s="1"/>
  <c r="F77" i="4" s="1"/>
  <c r="M78" i="1"/>
  <c r="N78" i="1" s="1"/>
  <c r="F78" i="4" s="1"/>
  <c r="M79" i="1"/>
  <c r="N79" i="1" s="1"/>
  <c r="F79" i="4" s="1"/>
  <c r="M80" i="1"/>
  <c r="N80" i="1" s="1"/>
  <c r="F80" i="4" s="1"/>
  <c r="M81" i="1"/>
  <c r="N81" i="1" s="1"/>
  <c r="F81" i="4" s="1"/>
  <c r="M82" i="1"/>
  <c r="N82" i="1" s="1"/>
  <c r="F82" i="4" s="1"/>
  <c r="M83" i="1"/>
  <c r="N83" i="1" s="1"/>
  <c r="F83" i="4" s="1"/>
  <c r="M85" i="1"/>
  <c r="N85" i="1" s="1"/>
  <c r="F85" i="4" s="1"/>
  <c r="M86" i="1"/>
  <c r="N86" i="1" s="1"/>
  <c r="F86" i="4" s="1"/>
  <c r="M87" i="1"/>
  <c r="N87" i="1" s="1"/>
  <c r="F87" i="4" s="1"/>
  <c r="M88" i="1"/>
  <c r="N88" i="1" s="1"/>
  <c r="F88" i="4" s="1"/>
  <c r="M89" i="1"/>
  <c r="N89" i="1" s="1"/>
  <c r="F89" i="4" s="1"/>
  <c r="M90" i="1"/>
  <c r="N90" i="1" s="1"/>
  <c r="F90" i="4" s="1"/>
  <c r="M91" i="1"/>
  <c r="N91" i="1" s="1"/>
  <c r="F91" i="4" s="1"/>
  <c r="M92" i="1"/>
  <c r="N92" i="1" s="1"/>
  <c r="F92" i="4" s="1"/>
  <c r="M93" i="1"/>
  <c r="N93" i="1" s="1"/>
  <c r="F93" i="4" s="1"/>
  <c r="M94" i="1"/>
  <c r="N94" i="1" s="1"/>
  <c r="F94" i="4" s="1"/>
  <c r="M96" i="1"/>
  <c r="N96" i="1" s="1"/>
  <c r="F96" i="4" s="1"/>
  <c r="M97" i="1"/>
  <c r="N97" i="1" s="1"/>
  <c r="F97" i="4" s="1"/>
  <c r="M98" i="1"/>
  <c r="N98" i="1" s="1"/>
  <c r="F98" i="4" s="1"/>
  <c r="M99" i="1"/>
  <c r="N99" i="1" s="1"/>
  <c r="F99" i="4" s="1"/>
  <c r="M100" i="1"/>
  <c r="N100" i="1" s="1"/>
  <c r="F100" i="4" s="1"/>
  <c r="M101" i="1"/>
  <c r="N101" i="1" s="1"/>
  <c r="F101" i="4" s="1"/>
  <c r="M102" i="1"/>
  <c r="N102" i="1" s="1"/>
  <c r="F102" i="4" s="1"/>
  <c r="M103" i="1"/>
  <c r="N103" i="1" s="1"/>
  <c r="F103" i="4" s="1"/>
  <c r="M104" i="1"/>
  <c r="N104" i="1" s="1"/>
  <c r="F104" i="4" s="1"/>
  <c r="M105" i="1"/>
  <c r="N105" i="1" s="1"/>
  <c r="F105" i="4" s="1"/>
  <c r="M107" i="1"/>
  <c r="N107" i="1" s="1"/>
  <c r="F107" i="4" s="1"/>
  <c r="M108" i="1"/>
  <c r="N108" i="1" s="1"/>
  <c r="F108" i="4" s="1"/>
  <c r="M109" i="1"/>
  <c r="N109" i="1" s="1"/>
  <c r="F109" i="4" s="1"/>
  <c r="M110" i="1"/>
  <c r="N110" i="1" s="1"/>
  <c r="F110" i="4" s="1"/>
  <c r="M111" i="1"/>
  <c r="N111" i="1" s="1"/>
  <c r="F111" i="4" s="1"/>
  <c r="M112" i="1"/>
  <c r="N112" i="1" s="1"/>
  <c r="F112" i="4" s="1"/>
  <c r="M113" i="1"/>
  <c r="N113" i="1" s="1"/>
  <c r="F113" i="4" s="1"/>
  <c r="M114" i="1"/>
  <c r="N114" i="1" s="1"/>
  <c r="F114" i="4" s="1"/>
  <c r="M115" i="1"/>
  <c r="N115" i="1" s="1"/>
  <c r="F115" i="4" s="1"/>
  <c r="M116" i="1"/>
  <c r="M24" i="1"/>
  <c r="N24" i="1" s="1"/>
  <c r="M25" i="1"/>
  <c r="N25" i="1" s="1"/>
  <c r="F25" i="4" s="1"/>
  <c r="M26" i="1"/>
  <c r="N26" i="1" s="1"/>
  <c r="F26" i="4" s="1"/>
  <c r="M27" i="1"/>
  <c r="N27" i="1" s="1"/>
  <c r="F27" i="4" s="1"/>
  <c r="M28" i="1"/>
  <c r="N28" i="1" s="1"/>
  <c r="F28" i="4" s="1"/>
  <c r="M29" i="1"/>
  <c r="N29" i="1" s="1"/>
  <c r="F29" i="4" s="1"/>
  <c r="M30" i="1"/>
  <c r="N30" i="1" s="1"/>
  <c r="F30" i="4" s="1"/>
  <c r="M31" i="1"/>
  <c r="N31" i="1" s="1"/>
  <c r="F31" i="4" s="1"/>
  <c r="M32" i="1"/>
  <c r="N32" i="1" s="1"/>
  <c r="F32" i="4" s="1"/>
  <c r="M33" i="1"/>
  <c r="N33" i="1" s="1"/>
  <c r="F33" i="4" s="1"/>
  <c r="M35" i="1"/>
  <c r="N35" i="1" s="1"/>
  <c r="F35" i="4" s="1"/>
  <c r="M36" i="1"/>
  <c r="N36" i="1" s="1"/>
  <c r="F36" i="4" s="1"/>
  <c r="M37" i="1"/>
  <c r="N37" i="1" s="1"/>
  <c r="F37" i="4" s="1"/>
  <c r="M38" i="1"/>
  <c r="N38" i="1" s="1"/>
  <c r="F38" i="4" s="1"/>
  <c r="M20" i="1"/>
  <c r="N20" i="1" s="1"/>
  <c r="F20" i="4" s="1"/>
  <c r="K314" i="1" l="1"/>
  <c r="M239" i="1"/>
  <c r="M251" i="1" s="1"/>
  <c r="M178" i="1"/>
  <c r="M190" i="1" s="1"/>
  <c r="M117" i="1"/>
  <c r="M129" i="1" s="1"/>
  <c r="N116" i="1"/>
  <c r="F24" i="4"/>
  <c r="N135" i="1"/>
  <c r="N178" i="1" s="1"/>
  <c r="N190" i="1" s="1"/>
  <c r="E10" i="5" s="1"/>
  <c r="N74" i="1"/>
  <c r="F174" i="4"/>
  <c r="F171" i="4"/>
  <c r="F162" i="4"/>
  <c r="F173" i="4"/>
  <c r="F161" i="4"/>
  <c r="F170" i="4"/>
  <c r="F176" i="4"/>
  <c r="F164" i="4"/>
  <c r="F169" i="4"/>
  <c r="F160" i="4"/>
  <c r="F175" i="4"/>
  <c r="F163" i="4"/>
  <c r="F172" i="4"/>
  <c r="F168" i="4"/>
  <c r="F159" i="4"/>
  <c r="F157" i="4"/>
  <c r="F158" i="4"/>
  <c r="F177" i="4"/>
  <c r="F75" i="4"/>
  <c r="N196" i="1"/>
  <c r="N239" i="1" l="1"/>
  <c r="N251" i="1" s="1"/>
  <c r="E11" i="5" s="1"/>
  <c r="O196" i="1"/>
  <c r="N117" i="1"/>
  <c r="N129" i="1" s="1"/>
  <c r="F116" i="4"/>
  <c r="Q24" i="1"/>
  <c r="F196" i="4"/>
  <c r="F239" i="4" s="1"/>
  <c r="F251" i="4" s="1"/>
  <c r="F135" i="4"/>
  <c r="F178" i="4" s="1"/>
  <c r="F190" i="4" s="1"/>
  <c r="F74" i="4"/>
  <c r="M14" i="1"/>
  <c r="E9" i="5" l="1"/>
  <c r="D18" i="5"/>
  <c r="F117" i="4"/>
  <c r="F129" i="4" s="1"/>
  <c r="O239" i="1"/>
  <c r="O251" i="1" s="1"/>
  <c r="F11" i="5" s="1"/>
  <c r="Q196" i="1"/>
  <c r="Q239" i="1" s="1"/>
  <c r="Q251" i="1" s="1"/>
  <c r="N14" i="1"/>
  <c r="F14" i="4" s="1"/>
  <c r="D19" i="5" l="1"/>
  <c r="E17" i="5" s="1"/>
  <c r="E18" i="5"/>
  <c r="G11" i="5"/>
  <c r="M54" i="1"/>
  <c r="M53" i="1"/>
  <c r="M52" i="1"/>
  <c r="M51" i="1"/>
  <c r="M46" i="1"/>
  <c r="M42" i="1"/>
  <c r="N42" i="1" s="1"/>
  <c r="F42" i="4" s="1"/>
  <c r="M41" i="1"/>
  <c r="N41" i="1" s="1"/>
  <c r="O56" i="1" s="1"/>
  <c r="O68" i="1" s="1"/>
  <c r="M22" i="1"/>
  <c r="E19" i="5" l="1"/>
  <c r="O314" i="1"/>
  <c r="F8" i="5"/>
  <c r="Q41" i="1"/>
  <c r="F41" i="4"/>
  <c r="N54" i="1"/>
  <c r="F54" i="4" s="1"/>
  <c r="N53" i="1"/>
  <c r="F53" i="4" s="1"/>
  <c r="F52" i="4"/>
  <c r="N51" i="1"/>
  <c r="F51" i="4" s="1"/>
  <c r="N46" i="1"/>
  <c r="F46" i="4" s="1"/>
  <c r="M55" i="1"/>
  <c r="N55" i="1" s="1"/>
  <c r="F55" i="4" s="1"/>
  <c r="M43" i="1"/>
  <c r="N43" i="1" s="1"/>
  <c r="F43" i="4" s="1"/>
  <c r="M44" i="1"/>
  <c r="N44" i="1" s="1"/>
  <c r="F44" i="4" s="1"/>
  <c r="M39" i="1"/>
  <c r="N39" i="1" s="1"/>
  <c r="F39" i="4" s="1"/>
  <c r="M40" i="1"/>
  <c r="N40" i="1" s="1"/>
  <c r="F40" i="4" s="1"/>
  <c r="M21" i="1"/>
  <c r="N21" i="1" l="1"/>
  <c r="F21" i="4" s="1"/>
  <c r="M56" i="1"/>
  <c r="M68" i="1" s="1"/>
  <c r="M314" i="1" s="1"/>
  <c r="Q56" i="1"/>
  <c r="Q68" i="1" s="1"/>
  <c r="Q314" i="1" s="1"/>
  <c r="F13" i="5"/>
  <c r="N13" i="1"/>
  <c r="N22" i="1"/>
  <c r="F22" i="4" s="1"/>
  <c r="G8" i="5" l="1"/>
  <c r="F13" i="4"/>
  <c r="N56" i="1"/>
  <c r="M314" i="4"/>
  <c r="F56" i="4" l="1"/>
  <c r="F68" i="4" s="1"/>
  <c r="F314" i="4" s="1"/>
  <c r="N68" i="1"/>
  <c r="N314" i="1" l="1"/>
  <c r="N314" i="4" s="1"/>
  <c r="E8" i="5"/>
  <c r="E13" i="5" s="1"/>
  <c r="G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Grand, Lodewijk le</author>
    <author>Dijke-de Graaf, Yvonne van</author>
    <author>Aanholt, Vincent van</author>
    <author>Lodewijk le Grand</author>
  </authors>
  <commentList>
    <comment ref="B9" authorId="0" shapeId="0" xr:uid="{972F5096-8FDD-4DBE-A4CF-63801BECEE26}">
      <text>
        <r>
          <rPr>
            <sz val="9"/>
            <color rgb="FF000000"/>
            <rFont val="Tahoma"/>
            <family val="2"/>
          </rPr>
          <t xml:space="preserve">Maak een keuze hoe het project is opgebouwd: fase, werkpakket, realisatie-indicator.
</t>
        </r>
      </text>
    </comment>
    <comment ref="D11" authorId="1" shapeId="0" xr:uid="{E95D70BB-0D69-4E57-9BCF-D4B72D466C21}">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1" authorId="1" shapeId="0" xr:uid="{5A5967CB-B566-4FFD-B840-42E4FD7FAF88}">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1" authorId="2" shapeId="0" xr:uid="{33EBAF4D-5240-4228-823E-74C8295A86F8}">
      <text>
        <r>
          <rPr>
            <sz val="9"/>
            <color rgb="FF000000"/>
            <rFont val="Tahoma"/>
            <family val="2"/>
          </rPr>
          <t>Als de BTW niet verrekenbaar of compensabel is en u heeft BTW-percentage ingevuld dan komt hier automatisch het bedrag incl BTW te staan. Anders excl BTW.</t>
        </r>
      </text>
    </comment>
    <comment ref="P11" authorId="0" shapeId="0" xr:uid="{5D95477A-5DC2-4859-B078-8DA3FC6284FD}">
      <text>
        <r>
          <rPr>
            <sz val="9"/>
            <color indexed="81"/>
            <rFont val="Tahoma"/>
            <family val="2"/>
          </rPr>
          <t xml:space="preserve">Vul altijd een percentage in dat gelijk of lager is dan die in de subsidieregeling staat vermeld.
</t>
        </r>
      </text>
    </comment>
    <comment ref="Q11" authorId="2" shapeId="0" xr:uid="{E9C8E29C-60C2-452F-BEED-B9E989EEBF1D}">
      <text>
        <r>
          <rPr>
            <sz val="9"/>
            <color indexed="81"/>
            <rFont val="Tahoma"/>
            <family val="2"/>
          </rPr>
          <t>Dit is de subsidie die u hierbij aanvraagt, deze kan nog wijzigen of niet toegekend worden.</t>
        </r>
      </text>
    </comment>
    <comment ref="B70" authorId="3" shapeId="0" xr:uid="{25CA64DB-DFA1-AB45-B884-27597ACD9689}">
      <text>
        <r>
          <rPr>
            <sz val="9"/>
            <color rgb="FF000000"/>
            <rFont val="Tahoma"/>
            <family val="34"/>
          </rPr>
          <t>Maak een keuze hoe het project is opgebouwd: fase, werkpakket, realisatie-indicator.</t>
        </r>
      </text>
    </comment>
    <comment ref="D72" authorId="1" shapeId="0" xr:uid="{B0FD6CA3-76A8-4093-9331-37D9F1116A0C}">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72" authorId="1" shapeId="0" xr:uid="{71A0C2E9-89D1-4D85-A4E4-47B650F82C48}">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72" authorId="2" shapeId="0" xr:uid="{24CE7830-9ED7-4CC6-A898-B74321F0D532}">
      <text>
        <r>
          <rPr>
            <sz val="9"/>
            <color rgb="FF000000"/>
            <rFont val="Tahoma"/>
            <family val="2"/>
          </rPr>
          <t>Als de BTW niet verrekenbaar of compensabel is en u heeft BTW-percentage ingevuld dan komt hier automatisch het bedrag incl BTW te staan. Anders excl BTW.</t>
        </r>
      </text>
    </comment>
    <comment ref="P72" authorId="0" shapeId="0" xr:uid="{DA5F90C2-D9DD-4B0C-A3CA-367F5A06AE24}">
      <text>
        <r>
          <rPr>
            <sz val="9"/>
            <color indexed="81"/>
            <rFont val="Tahoma"/>
            <family val="2"/>
          </rPr>
          <t xml:space="preserve">Vul altijd een percentage in dat gelijk of lager is dan die in de subsidieregeling staat vermeld.
</t>
        </r>
      </text>
    </comment>
    <comment ref="Q72" authorId="2" shapeId="0" xr:uid="{82279F19-DC49-48CF-A63F-43990B16F96F}">
      <text>
        <r>
          <rPr>
            <sz val="9"/>
            <color indexed="81"/>
            <rFont val="Tahoma"/>
            <family val="2"/>
          </rPr>
          <t>Dit is de subsidie die u hierbij aanvraagt, deze kan nog wijzigen of niet toegekend worden.</t>
        </r>
      </text>
    </comment>
    <comment ref="B131" authorId="3" shapeId="0" xr:uid="{58469E4D-7127-C04E-9B45-3ABE12E188DA}">
      <text>
        <r>
          <rPr>
            <sz val="10"/>
            <color rgb="FF000000"/>
            <rFont val="Calibri"/>
            <family val="2"/>
            <scheme val="minor"/>
          </rPr>
          <t>Maak een keuze hoe het project is opgebouwd: fase, werkpakket, realisatie-indicator.</t>
        </r>
        <r>
          <rPr>
            <sz val="10"/>
            <color rgb="FF000000"/>
            <rFont val="Calibri"/>
            <family val="2"/>
            <scheme val="minor"/>
          </rPr>
          <t xml:space="preserve">
</t>
        </r>
      </text>
    </comment>
    <comment ref="D133" authorId="1" shapeId="0" xr:uid="{BDF07880-C177-427B-AC16-46EBC3504FAD}">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33" authorId="1" shapeId="0" xr:uid="{A74B247A-43BE-4D30-9907-28BFA55CE5F6}">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33" authorId="2" shapeId="0" xr:uid="{459D0F5A-1338-4510-8A31-7371DA468DE0}">
      <text>
        <r>
          <rPr>
            <sz val="9"/>
            <color rgb="FF000000"/>
            <rFont val="Tahoma"/>
            <family val="2"/>
          </rPr>
          <t>Als de BTW niet verrekenbaar of compensabel is en u heeft BTW-percentage ingevuld dan komt hier automatisch het bedrag incl BTW te staan. Anders excl BTW.</t>
        </r>
      </text>
    </comment>
    <comment ref="P133" authorId="0" shapeId="0" xr:uid="{737BAA49-4477-43DA-B248-ABA5DC904719}">
      <text>
        <r>
          <rPr>
            <sz val="9"/>
            <color indexed="81"/>
            <rFont val="Tahoma"/>
            <family val="2"/>
          </rPr>
          <t xml:space="preserve">Vul altijd een percentage in dat gelijk of lager is dan die in de subsidieregeling staat vermeld.
</t>
        </r>
      </text>
    </comment>
    <comment ref="Q133" authorId="2" shapeId="0" xr:uid="{9C02B58E-CA74-4F22-BD64-81B4AE0877A2}">
      <text>
        <r>
          <rPr>
            <sz val="9"/>
            <color indexed="81"/>
            <rFont val="Tahoma"/>
            <family val="2"/>
          </rPr>
          <t>Dit is de subsidie die u hierbij aanvraagt, deze kan nog wijzigen of niet toegekend worden.</t>
        </r>
      </text>
    </comment>
    <comment ref="B192" authorId="3" shapeId="0" xr:uid="{915B09FC-9DE9-0847-89C6-D5AF7801DF23}">
      <text>
        <r>
          <rPr>
            <sz val="10"/>
            <color rgb="FF000000"/>
            <rFont val="Calibri"/>
            <family val="2"/>
            <scheme val="minor"/>
          </rPr>
          <t>Maak een keuze hoe het project is opgebouwd: fase, werkpakket, realisatie-indicator.</t>
        </r>
        <r>
          <rPr>
            <sz val="9"/>
            <color rgb="FF000000"/>
            <rFont val="Calibri"/>
            <family val="2"/>
            <scheme val="minor"/>
          </rPr>
          <t xml:space="preserve">
</t>
        </r>
      </text>
    </comment>
    <comment ref="D194" authorId="1" shapeId="0" xr:uid="{F2153C9C-BBAB-4C44-BC36-F1C62BD9F062}">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94" authorId="1" shapeId="0" xr:uid="{F2AB7F46-B3FE-42C5-9BBA-C675DBE87E5E}">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94" authorId="2" shapeId="0" xr:uid="{9320DD40-9D47-4E09-9CC1-61D7121D5E40}">
      <text>
        <r>
          <rPr>
            <sz val="9"/>
            <color rgb="FF000000"/>
            <rFont val="Tahoma"/>
            <family val="2"/>
          </rPr>
          <t>Als de BTW niet verrekenbaar of compensabel is en u heeft BTW-percentage ingevuld dan komt hier automatisch het bedrag incl BTW te staan. Anders excl BTW.</t>
        </r>
      </text>
    </comment>
    <comment ref="P194" authorId="0" shapeId="0" xr:uid="{D31BA54B-3971-4913-90EC-A582CBE9D091}">
      <text>
        <r>
          <rPr>
            <sz val="9"/>
            <color indexed="81"/>
            <rFont val="Tahoma"/>
            <family val="2"/>
          </rPr>
          <t xml:space="preserve">Vul altijd een percentage in dat gelijk of lager is dan die in de subsidieregeling staat vermeld.
</t>
        </r>
      </text>
    </comment>
    <comment ref="Q194" authorId="2" shapeId="0" xr:uid="{2328E00C-7C3B-4C4B-9275-EEE1B96F60F8}">
      <text>
        <r>
          <rPr>
            <sz val="9"/>
            <color indexed="81"/>
            <rFont val="Tahoma"/>
            <family val="2"/>
          </rPr>
          <t>Dit is de subsidie die u hierbij aanvraagt, deze kan nog wijzigen of niet toegekend worden.</t>
        </r>
      </text>
    </comment>
    <comment ref="B253" authorId="3" shapeId="0" xr:uid="{3A03398B-E701-7048-B6A1-FA18571605F7}">
      <text>
        <r>
          <rPr>
            <sz val="10"/>
            <color rgb="FF000000"/>
            <rFont val="Calibri"/>
            <family val="2"/>
            <scheme val="minor"/>
          </rPr>
          <t>Maak een keuze hoe het project is opgebouwd: fase, werkpakket, realisatie-indicator.</t>
        </r>
        <r>
          <rPr>
            <sz val="9"/>
            <color rgb="FF000000"/>
            <rFont val="Calibri"/>
            <family val="2"/>
            <scheme val="minor"/>
          </rPr>
          <t xml:space="preserve">
</t>
        </r>
      </text>
    </comment>
    <comment ref="D255" authorId="1" shapeId="0" xr:uid="{02631344-4E7D-452C-AFB4-AAD37EB3AD85}">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255" authorId="1" shapeId="0" xr:uid="{8517A918-82DE-4731-B128-1CCD870E3E11}">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255" authorId="2" shapeId="0" xr:uid="{D8F82993-A4E2-4E51-8EBF-32A555BF81A4}">
      <text>
        <r>
          <rPr>
            <sz val="9"/>
            <color rgb="FF000000"/>
            <rFont val="Tahoma"/>
            <family val="2"/>
          </rPr>
          <t>Als de BTW niet verrekenbaar of compensabel is en u heeft BTW-percentage ingevuld dan komt hier automatisch het bedrag incl BTW te staan. Anders excl BTW.</t>
        </r>
      </text>
    </comment>
    <comment ref="P255" authorId="0" shapeId="0" xr:uid="{22C18ED3-2809-4B34-B0D5-6D64B8438EA2}">
      <text>
        <r>
          <rPr>
            <sz val="9"/>
            <color indexed="81"/>
            <rFont val="Tahoma"/>
            <family val="2"/>
          </rPr>
          <t xml:space="preserve">Vul altijd een percentage in dat gelijk of lager is dan die in de subsidieregeling staat vermeld.
</t>
        </r>
      </text>
    </comment>
    <comment ref="Q255" authorId="2" shapeId="0" xr:uid="{B9DAABB7-AB9C-45FC-A406-E30B2461E491}">
      <text>
        <r>
          <rPr>
            <sz val="9"/>
            <color indexed="81"/>
            <rFont val="Tahoma"/>
            <family val="2"/>
          </rPr>
          <t>Dit is de subsidie die u hierbij aanvraagt, deze kan nog wijzigen of niet toegekend worden.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<sst xmlns="http://schemas.openxmlformats.org/spreadsheetml/2006/main" count="1659" uniqueCount="358">
  <si>
    <t>Toelichting bij invullen van begrotingstemplate 2024 mbt uw subsidieaanvraag</t>
  </si>
  <si>
    <t>&lt;- Gebruik deze begroting voor projecten waarvan de activiteiten in 2024 starten.</t>
  </si>
  <si>
    <t>Deze begrotingstemplate bestaat naast deze toelichting uit de volgende werkbladen:</t>
  </si>
  <si>
    <t>1. Begroting</t>
  </si>
  <si>
    <t>2. Uitgavenplanning</t>
  </si>
  <si>
    <t>3. Dekkingsplan</t>
  </si>
  <si>
    <t>4. Berekening loonkosten</t>
  </si>
  <si>
    <t>5. Samenvatting</t>
  </si>
  <si>
    <t>Belangrijk:</t>
  </si>
  <si>
    <t xml:space="preserve">In deze template zijn cellen opgenomen die u kunt invullen en cellen die formules bevatten. De in te vullen cellen hebben een kleur (groen, oranje en blauw) en de cellen die formules bevatten zijn blauw. </t>
  </si>
  <si>
    <t>Verder zijn er nog grijze cellen waarin voorgedefinieerde tekst of formules zijn opgenomen. De witte en grijze cellen hoeft u dus NIET in te vullen!</t>
  </si>
  <si>
    <t>Wij verzoeken u de witte cellen niet te wijzigen, omdat deze template niet beveiligd is. Als u de template toch aanpast, is het mogelijk dat de formules niet meer goed werken.</t>
  </si>
  <si>
    <t xml:space="preserve">Ook de verwijzingen naar andere tabbladen en automatisch vullen werkt dan mogelijk niet. Daarom adviseren wij u om deze template in tact te laten. </t>
  </si>
  <si>
    <t>Dat vereenvoudigt het invullen en onze beoordeling van uw begroting.</t>
  </si>
  <si>
    <t>Als er regels verborgen zijn is dat om de template overzichtelijk te houden. Heeft u meer regels nodig voor uw begroting, dan kunt u regels zichtbaar maken of regels toevoegen:</t>
  </si>
  <si>
    <r>
      <t xml:space="preserve">Zichtbaar maken: </t>
    </r>
    <r>
      <rPr>
        <sz val="11"/>
        <color theme="1"/>
        <rFont val="Arial"/>
        <family val="2"/>
      </rPr>
      <t>om regels zichtbaar te maken, selecteert u de verborgen regels door met de muis ingedrukt links in het scherm op deze regelnummers te klikken.</t>
    </r>
  </si>
  <si>
    <t xml:space="preserve">Klik dan op de rechtermuistoets en kies 'Zichtbaar maken'. Op dezelfde wijze kunnen regels worden verborgen die niet nodig zijn. </t>
  </si>
  <si>
    <r>
      <t>Toevoegen:</t>
    </r>
    <r>
      <rPr>
        <sz val="11"/>
        <color theme="1"/>
        <rFont val="Arial"/>
        <family val="2"/>
      </rPr>
      <t xml:space="preserve"> Vergeet u bij het toevoegen van nieuwe regels niet om de opmaak uit de voorgaande regel te kopiëren naar de nieuwe regel.</t>
    </r>
  </si>
  <si>
    <t xml:space="preserve">Verder zijn er meerdere controlegetallen opgenomen, waarbij getoetst wordt of de totalen uit de verschillende werkbladen met elkaar overeenkomen. Is het controlegetal niet gelijk aan '0' dan </t>
  </si>
  <si>
    <t>komt de totaaltelling niet overeen met een ander totaal, bijvoorbeeld het totaal van uw begroting in het blad '1. Begroting'.</t>
  </si>
  <si>
    <t>In dit werkblad kunt u de kosten invullen die u gaat maken met de activitieiten om de doelstellingen van uw project te realiseren.</t>
  </si>
  <si>
    <t xml:space="preserve">Indien er sprake is van een samenwerkingsverband zonder rechtspersoonlijkheid met meerdere aanvragers dan worden de kosten van alle deelnemers aan het samenwerkingsverband opgenomen in de begroting. </t>
  </si>
  <si>
    <t>De hoofdaanvrager van het samenwerkingsverband die gemachtigd moet worden als penvoerder dient de begroting in als onderdeel van de subsidieaanvraag.</t>
  </si>
  <si>
    <r>
      <rPr>
        <b/>
        <sz val="11"/>
        <color theme="1"/>
        <rFont val="Arial"/>
        <family val="2"/>
      </rPr>
      <t>Stap 1:</t>
    </r>
    <r>
      <rPr>
        <sz val="11"/>
        <color theme="1"/>
        <rFont val="Arial"/>
        <family val="2"/>
      </rPr>
      <t xml:space="preserve"> vul de projectgegevens in en start en einddatum.</t>
    </r>
  </si>
  <si>
    <r>
      <rPr>
        <b/>
        <sz val="11"/>
        <color theme="1"/>
        <rFont val="Arial"/>
        <family val="2"/>
      </rPr>
      <t>Stap 2</t>
    </r>
    <r>
      <rPr>
        <sz val="11"/>
        <color theme="1"/>
        <rFont val="Arial"/>
        <family val="2"/>
      </rPr>
      <t xml:space="preserve">: Kiest uit hoveel onderdelen het  project is opgebouwd en welke onderdelen dat zijn. Indien Macro's zijn ingeschakeld wordt het aantal tabellen bepaald aande hand van dit aantal. </t>
    </r>
  </si>
  <si>
    <t xml:space="preserve">Vervolgens geeft u aan of de begroting moet worden ingedeeld op basis van: </t>
  </si>
  <si>
    <t>- Fases</t>
  </si>
  <si>
    <t>- Werkpakketten</t>
  </si>
  <si>
    <t>- Deelnemers (penvoerder = 4 deelnemers)</t>
  </si>
  <si>
    <t>- Realisatie-indicatoren (smart geformuleerde resultaten van één of meerdere activiteiten)</t>
  </si>
  <si>
    <t>Er kan een maximum van 5 fases, werkpakketten, deelnemers of realisatie-indicatoren worden ingevuld.</t>
  </si>
  <si>
    <r>
      <rPr>
        <b/>
        <sz val="11"/>
        <color theme="1"/>
        <rFont val="Arial"/>
        <family val="2"/>
      </rPr>
      <t>Stap 3</t>
    </r>
    <r>
      <rPr>
        <sz val="11"/>
        <color theme="1"/>
        <rFont val="Arial"/>
        <family val="2"/>
      </rPr>
      <t xml:space="preserve"> Vul de begrotingsregels in per fase, werkpakket, deelnemer of realisatie-indicator in.</t>
    </r>
  </si>
  <si>
    <t xml:space="preserve">Ieder tabel bestaat uit twee onderdelen. </t>
  </si>
  <si>
    <r>
      <rPr>
        <b/>
        <i/>
        <sz val="11"/>
        <color theme="1"/>
        <rFont val="Arial"/>
        <family val="2"/>
      </rPr>
      <t>Onderdeel A</t>
    </r>
    <r>
      <rPr>
        <sz val="11"/>
        <color theme="1"/>
        <rFont val="Arial"/>
        <family val="2"/>
      </rPr>
      <t xml:space="preserve"> is bedoeld voor de kosten die door derden worden gemaakt (inhuur, materiaal, machines, apparatuur en overige leveringen en diensten) </t>
    </r>
  </si>
  <si>
    <t xml:space="preserve">Hieronder worden de diverse kolommen uit de begroting in volgorde van links naar rechts toegelicht. </t>
  </si>
  <si>
    <t>De blauwe cellen bevatten formules en worden automatisch doorgerekend op basis van de invoercellen (wit of groen) die u zelf invult. De witte cellen vult u handmatig in, de groene cellen bevatten keuze-lijsten.</t>
  </si>
  <si>
    <t>Kolommen:</t>
  </si>
  <si>
    <t>Activiteit(en)</t>
  </si>
  <si>
    <t>Bij dit onderdeel vult u de activiteiten in van de betreffende fase, werpakket of het beoogde resultaat (de realisatie-indicator) dat wordt bereikt.</t>
  </si>
  <si>
    <t>Begrotingspost</t>
  </si>
  <si>
    <t>Via het 'drop-down'-menu geeft u aan of de begrote posten directe kosten of indirecte kosten betreffen:</t>
  </si>
  <si>
    <t xml:space="preserve">directe kosten: </t>
  </si>
  <si>
    <t>kosten die direct toerekenbaar zijn aan de uitvoering van de subsdiabele activiteiten.</t>
  </si>
  <si>
    <t>indirecte kosten:</t>
  </si>
  <si>
    <t xml:space="preserve">kosten die niet direct toerekenbaar zijn aan de subsidiabele activiteiten, maar wel verbonden zijn met de subsidie, zoals kosten voor het voeren van de </t>
  </si>
  <si>
    <t>projectadministratie en accountantskosten.</t>
  </si>
  <si>
    <t>Omschrijving kosten</t>
  </si>
  <si>
    <t xml:space="preserve">Omschrijf hier de aard van de kosten die u van plan bent te maken per individuele activiteit met betrekking tot een realisatie-indicator.  </t>
  </si>
  <si>
    <t>Naam leverancier / aanvrager</t>
  </si>
  <si>
    <t xml:space="preserve">Indien u producten en/of diensten inkoopt bij derde leveranciers vult u hier de naam van deze leveranciers in. </t>
  </si>
  <si>
    <t xml:space="preserve">Indien het om interne kosten gaat zoals loonkosten van (mede)aanvrager(s) dan vult u hier de namen in van desbetreffende aanvrager(s). </t>
  </si>
  <si>
    <t>Bij meerdere aanvragers (deelnemers in een samenwerkingsveband) aan uw project, bent u verplicht 1 organisatie aan te wijzen als hoofdaanvrager: de zogenaamde penvoerder.</t>
  </si>
  <si>
    <t>Van iedere deelnemer aan een eventueel samenwerkingsverband worden de kosten die deze maakt voor het project opgenomen in de projectbegroting.</t>
  </si>
  <si>
    <t>Aantal/eenheid en prijs/tarief per eenheid excl. BTW</t>
  </si>
  <si>
    <t xml:space="preserve">Hier vult u in hoe de kostenbedragen tot stand komen, bijvoorbeeld het aantal stuks maal de prijs per stuk of het aantal uren maal het van toepassing zijnde uurtarief excl. BTW </t>
  </si>
  <si>
    <t>U kunt de eenheden (uren, dagen, stuks, meter, m2, m3 etc.) in een 'drop-down' menu kiezen.</t>
  </si>
  <si>
    <t>Kostensoort</t>
  </si>
  <si>
    <t>Vervolgens vult u de op de opgevoerde kosten van toepassing zijnde kostensoort in. De volgende kostensoorten kunt u kiezen uit een 'drop-down' menu:</t>
  </si>
  <si>
    <t xml:space="preserve"> - kosten van inhuur personeel (kosten derden);</t>
  </si>
  <si>
    <t xml:space="preserve"> - kosten van machines en apparatuur (afhankelijk van de toepasselijke uitvoeringsverordening betreft dit de afschrijving of de daadwerkelijke aanschafkosten van het bedrijfsmiddel);</t>
  </si>
  <si>
    <t xml:space="preserve"> - kosten van materiaal en hulpmiddelen (kosten derden);</t>
  </si>
  <si>
    <t xml:space="preserve"> - overige inbreng / bijdragen in natura indien explciet toegestaan in regelgeving</t>
  </si>
  <si>
    <t>Voor kosten van arbeid / loonkosten anders dan inhuur van personeel zie hierna onderdeel: "Loonkosten / kosten arbeid (geen inhuur personeel)".</t>
  </si>
  <si>
    <t>Kosten excl. BTW</t>
  </si>
  <si>
    <t>Het bedrag excl. BTW wordt automatisch berekend op basis van aantal eenheden * (maal) tarief/prijs.</t>
  </si>
  <si>
    <t>BTW-percentage</t>
  </si>
  <si>
    <t xml:space="preserve">Bent u BTW-plichting met betrekking tot uw (subsidiabele) activiteiten en/of kunt u over kosten verschuldigde BTW terugvragen van de belastingdienst </t>
  </si>
  <si>
    <t>(bijv. middels verrekening in uw BTW-aangifte) of compenseren via een BTW-compensatiefonds?</t>
  </si>
  <si>
    <t>Indien ja:</t>
  </si>
  <si>
    <t xml:space="preserve">dan is de verschuldigde BTW niet-subsidiabel en dient u bij de post BTW-percentage niets in te vullen. De kosten excl. BTW komen dan overeen met de totale kosten. </t>
  </si>
  <si>
    <t>Ook in de subsidiabele kosten is dan geen BTW begrepen en dus ook niet in het berekende subsidiebedrag.</t>
  </si>
  <si>
    <t>Indien nee:</t>
  </si>
  <si>
    <t xml:space="preserve">dan is de verschuldigde BTW als kostenpost subsidiabel en kunt u in de BTW-percentage kolom het toepasselijke BTW-percentage kiezen uit een 'drop-down' menu. </t>
  </si>
  <si>
    <t>In de subsidiabele kosten is dan ook de BTW begrepen evenals in het berekende subsidiebedrag.</t>
  </si>
  <si>
    <t>BTW-bedrag</t>
  </si>
  <si>
    <t>Het BTW-bedrag wordt automatisch berekend op basis van de kosten excl. BTW maal het gekozen BTW-percentage.</t>
  </si>
  <si>
    <t>Totale kosten (incl. of excl. BTW)</t>
  </si>
  <si>
    <t>De totale kosten worden automatisch berekend op basis van de getallen die bij eenheid, prijs/tarief per eenheid en BTW-percentage zijn ingevuld in de voorgaande kolommen.</t>
  </si>
  <si>
    <t>Totale subsidiabele kosten</t>
  </si>
  <si>
    <t>Het aandeel van de totale kosten (tot 100%) waarvoor u subsidie aanvraagt neemt u op bij de subsidiabele kosten. Indien kosten niet subsidiabel zijn worden hier geen kosten ingevuld.</t>
  </si>
  <si>
    <t>Subsdiepercentage (%)</t>
  </si>
  <si>
    <t>In de van toepassing zijnde uitvoeringsverordening/subsidieregeling vindt u het subsidiepercentage terug dat u voor uw activiteiten dient u in te vullen. Op basis van dit ingevulde</t>
  </si>
  <si>
    <t xml:space="preserve"> subsidiepercentage wordt de mogelijke subsidie berekend. Mogelijk omdat eerst uw aanvraag moet worden beordeeld en getoetst aan de van toepassing zijnde bepalingen.</t>
  </si>
  <si>
    <t>Mogelijke subsidie</t>
  </si>
  <si>
    <t>Het mogelijke subsidiebedrag wordt automatisch berekend op basis van de totale subsidiabele kosten en het ingevulde percentage. Dit bedrag vraagt u als subsidie aan.</t>
  </si>
  <si>
    <r>
      <rPr>
        <b/>
        <i/>
        <sz val="11"/>
        <color theme="1"/>
        <rFont val="Arial"/>
        <family val="2"/>
      </rPr>
      <t>Onderdeel B</t>
    </r>
    <r>
      <rPr>
        <sz val="11"/>
        <color theme="1"/>
        <rFont val="Arial"/>
        <family val="2"/>
      </rPr>
      <t xml:space="preserve"> is bedoeld voor de kosten die door eigen personeel wordt gemaakt, door vrijwilligers of voor eigen inbreng als er geen sprake is van verloning.</t>
    </r>
  </si>
  <si>
    <t>Loonkosten / kosten van arbeid (geen inhuur personeel):</t>
  </si>
  <si>
    <t xml:space="preserve">Indien u en/of uw medeaanvragers eigen personeel gaan inzetten voor het subsidieproject dan gelden voor deze werknemers vaste uurtarieven die voor subsidie in aanmerking komen. </t>
  </si>
  <si>
    <t>De in te vullen uren mogen uitsluitend interne uren zijn die direct op de subsidiabele activiteiten betrekking hebben. Dat moet blijken uit een interne adequate urenregistratie.</t>
  </si>
  <si>
    <t xml:space="preserve">Voor de berekening van de subsidiabele loonkosten (en eigen inbreng) kan ALLEEN gebruik worden gemaakt van de onderstaande vaste tarieven per uur.  </t>
  </si>
  <si>
    <t>Dit betekent dat onze beoordeling alleen is gericht op het selecteren van de correcte functiegroep en het daaraan gekoppelde vaste uurtarief.</t>
  </si>
  <si>
    <t xml:space="preserve">De maximale subsidiabele kosten per uur bedragen per functiegroep: </t>
  </si>
  <si>
    <t>Vrijwilligers (belastingvrije vrijwilligersvergoeding)</t>
  </si>
  <si>
    <t>*</t>
  </si>
  <si>
    <t>Eigen inbreng als geen sprake is van verloning</t>
  </si>
  <si>
    <t>**</t>
  </si>
  <si>
    <t>Ondersteunende functies (bijv. administratie, secretariaat, projectondersteuning)</t>
  </si>
  <si>
    <t>schaal 6</t>
  </si>
  <si>
    <t>Uitvoerende functies (directe uitvoering van de activiteit)</t>
  </si>
  <si>
    <t>schaal 9</t>
  </si>
  <si>
    <t>Beleidsmatige functies / onderzoeker</t>
  </si>
  <si>
    <t>schaal 11</t>
  </si>
  <si>
    <t xml:space="preserve">Senior functies / midden management / specialistisch onderzoeker                </t>
  </si>
  <si>
    <t>schaal 13</t>
  </si>
  <si>
    <t xml:space="preserve">Strategische managementfunctie / directie </t>
  </si>
  <si>
    <t>schaal 15</t>
  </si>
  <si>
    <t>In bovengenoemde tabel zijn de opgenomen uurtarieven/schalen overgenomen uit de nu geldende Handleiding Overheidstarieven 2023 ("HOT"), tabel 2.1 "Gemiddelde directe loonkosten</t>
  </si>
  <si>
    <r>
      <t xml:space="preserve">per salarisschaal CAO Rijk in 2023", kolom  "Uurtarief productieve uren exclusief BTW". </t>
    </r>
    <r>
      <rPr>
        <u/>
        <sz val="11"/>
        <color theme="1"/>
        <rFont val="Arial"/>
        <family val="2"/>
      </rPr>
      <t xml:space="preserve">Deze tarieven gelden voor uw gehele projectperiode ook als uw project meerjarig loopt. </t>
    </r>
  </si>
  <si>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</si>
  <si>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</si>
  <si>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Van bovengenoemde tarieven kan alleen worden afgeweken als hogere regelgeving of specifieke (landelijke) afspraken </t>
  </si>
  <si>
    <t xml:space="preserve">dat voorschrijven. De doorberekening van loonkosten dient met aantal uren maal tarief per functiegroep in de aanvraag te worden opgenomen. Bij de uren kan naar evenredigheid worden uitgegaan </t>
  </si>
  <si>
    <t xml:space="preserve">van 1363 productieve uren op jaarbasis bij een 36-urige werkweek.   </t>
  </si>
  <si>
    <t xml:space="preserve">Deze begrotingstemplate wordt in beginsel jaarlijks aangepast aan de dan geldende HOT. </t>
  </si>
  <si>
    <t>Indien een medewerker/werknemer aan meerdere actviteiten werkt binnen 1 fase, werkpakket of realisatie-indicator werkt,  specifieert u de loonkosten van die medewerker/medewerker per activiteit.</t>
  </si>
  <si>
    <t xml:space="preserve">In dit blad kunt u aangeven wanneer u verwacht uitgaven te doen in het kader van uw project conform projectplanning. </t>
  </si>
  <si>
    <t>Bovenaan het werkblad vult in veld B6 het aantal fases, werkpakketten, deelnemers of realisatie-indicatoren voor uw project in.</t>
  </si>
  <si>
    <t xml:space="preserve">De kolommen B t/m E worden automatisch gevuld op basis van de door u ingevulde begroting in blad '1. Begroting'. </t>
  </si>
  <si>
    <t xml:space="preserve">Vervolgens kunt u de geplande uitgaven per jaar invullen. Het totaal van de geplande uitgaven is gelijk aan de begrote kosten voor uw project. </t>
  </si>
  <si>
    <t>Onderaan de tabel is een controle op het totaal van de kosten in de begroting met het totaal van de ingevulde kosten in de uitgavenplanning.</t>
  </si>
  <si>
    <t>Het controlegetal geeft het verschil aan tussen twee waarden en moet '0' zijn als waarden overeenkomen, hetgeen de bedoeling is.</t>
  </si>
  <si>
    <t>3. Dekkingsplan/financieringsplan</t>
  </si>
  <si>
    <t xml:space="preserve">In dit tabblad geeft u aan op welke wijze u het project financiert. Dit wordt een sluitend dekkingsplan van de kosten genoemd. U vult hier ook de bij de provincie Utrecht aanvraagde subsidie in. </t>
  </si>
  <si>
    <t>U dient hier alle cofinanciering van uw project op te geven en wat de status daarvan is met onderbouwende bewijsstukken. Voorbeelden van cofinanciering zijn: sponsoring,</t>
  </si>
  <si>
    <t xml:space="preserve">bijdragen van andere subsidieverstrekkers, giften etc. U vult hier verder uw eigen bijdrage in. </t>
  </si>
  <si>
    <t xml:space="preserve">Indien er sprake is van (verwachte) inkomsten uit het project vermeldt u dat ook. </t>
  </si>
  <si>
    <t>4. Samenvatting</t>
  </si>
  <si>
    <t>De samenvatting van de begroting wordt automatisch gevuld op basis van de ingevulde getallen in het tabblad '2. Begroting'.</t>
  </si>
  <si>
    <t>U hoeft in dit tabblad niets in te vullen, het geeft een samenvattend overzicht weer van de totale (subsidiabele) kosten en de totale subsidie per realisatie-indicator.</t>
  </si>
  <si>
    <t>Uw begroting moet aan onderstaande voorwaarden voldoen:</t>
  </si>
  <si>
    <t xml:space="preserve"> - Het dekkingsplan van uw projectbegroting is sluitend; dat wil zeggen dat alle te maken projectkosten kunnen worden gefinancierd en betaald;</t>
  </si>
  <si>
    <t xml:space="preserve"> - De opbouw van de verschillende bedragen is inzichtelijk;</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</si>
  <si>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</si>
  <si>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</si>
  <si>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in blad 1. 'Begroting' bij kosten van arbeid/ loonkosten; Hier neem u ook de bijdrage in natura op van een ondernemer /natuurlijk persoon (eenmanszaak, vof, maatschap etc),</t>
  </si>
  <si>
    <t>alsmede vrijwilligersvergoedingen al dan niet in natura.</t>
  </si>
  <si>
    <t xml:space="preserve"> - Ook voor directeur-grootaandeelhouders die niet worden verloond uit de aanvragende rechtspersoon of hun holding vennootschap geldt het eigen inbreng uurtarief.</t>
  </si>
  <si>
    <t xml:space="preserve"> - Specificeer externe personeelskosten (kosten inhuur derden) in uur * tarief en upload kopieën van onderbouwende stukken (bijv. offertes); </t>
  </si>
  <si>
    <r>
      <t>Let op!</t>
    </r>
    <r>
      <rPr>
        <sz val="14"/>
        <color rgb="FF000000"/>
        <rFont val="Arial"/>
        <family val="2"/>
      </rPr>
      <t> </t>
    </r>
  </si>
  <si>
    <t>Bij projectsubsidies worden kosten subsidiabel geacht voor zover deze kosten:</t>
  </si>
  <si>
    <t xml:space="preserve"> a) direct toerekenbaar zijn aan de subsidiabel gestelde activiteit;</t>
  </si>
  <si>
    <t xml:space="preserve"> b) in redelijke verhouding staan tot het te bereiken resultaat;</t>
  </si>
  <si>
    <t xml:space="preserve"> c) niet behoren tot de reguliere kosten van de aanvrager.</t>
  </si>
  <si>
    <t>Welke kosten subsidiabel kunnen zijn vindt u terug in artikel 4.8 van de Algemene subsidieverordening provincie Utrecht 2022 ('AsvpU 2022') en paragraaf 2 van de Beleidsregel subsidiabele kosten projectsubsidies</t>
  </si>
  <si>
    <t>provincie Utrecht en de op uw aanvraag van toepassing zijnde uitvoeringsverordening.</t>
  </si>
  <si>
    <t xml:space="preserve">Subsidie kan u worden geweigerd op basis van artikel 4.6 van de AsvpU 2022 of specifieke weigeringsgronden uit de op uw aanvraag van toepassing zijnde uitvoeringsverordening. </t>
  </si>
  <si>
    <t>Zo mag een subsidie niet minder bedragen dan € 1.000.</t>
  </si>
  <si>
    <t>De volgende kosten zijn in ieder geval niet-subsidiabel (zie ook paragraaf 3 van de Beleidsregel subsidiabele kosten projectsubsidies provincie Utrecht):</t>
  </si>
  <si>
    <t xml:space="preserve"> - Bestuurlijke, fiscale of andere sancties en boetes; </t>
  </si>
  <si>
    <t xml:space="preserve"> - Kosten voor juridische advisering en procedures;  </t>
  </si>
  <si>
    <t xml:space="preserve"> - Kosten van overboekingen en annuleringen;</t>
  </si>
  <si>
    <t xml:space="preserve"> - Gratificaties en bonussen;</t>
  </si>
  <si>
    <t xml:space="preserve"> - Kosten van intermediairs;</t>
  </si>
  <si>
    <t xml:space="preserve"> - Kosten van een outplacementtraject;</t>
  </si>
  <si>
    <t xml:space="preserve"> - Toevoegingen aan voorzieningen en reserveringen; </t>
  </si>
  <si>
    <t xml:space="preserve"> - De kostenpost onvoorzien, tenzij de uitvoeringsverordening anders voorschrijft, waarbij de post onvoorzien wordt uitgedrukt in een maximum percentage van de projectsom;</t>
  </si>
  <si>
    <t xml:space="preserve"> - Winstopslagen door de subsidieontvanger; </t>
  </si>
  <si>
    <t xml:space="preserve"> - BTW als deze via de BTW-aangifte met de Belastingdienst of via het BTW-compensatiefonds kan worden verrekend;</t>
  </si>
  <si>
    <t xml:space="preserve"> - Rentekosten.</t>
  </si>
  <si>
    <t xml:space="preserve">Verder geldt het volgende: </t>
  </si>
  <si>
    <t xml:space="preserve"> - Indien eigen personeel ten behoeve van een project wordt ingezet, zijn deze kosten slechts subsidiabel indien de activiteiten aantoonbaar ten behoeve van het project zijn gemaakt én </t>
  </si>
  <si>
    <t>geen reguliere activiteiten betreffen;</t>
  </si>
  <si>
    <r>
      <rPr>
        <sz val="11"/>
        <color rgb="FF000000"/>
        <rFont val="Arial"/>
        <family val="2"/>
      </rPr>
      <t xml:space="preserve"> - Interne doorberekening van kosten zoals bijvoorbeeld huisvestingskosten,</t>
    </r>
    <r>
      <rPr>
        <sz val="11"/>
        <color theme="1"/>
        <rFont val="Arial"/>
        <family val="2"/>
      </rPr>
      <t xml:space="preserve"> vervangingsinvesteringen en niet-project gerelateerde afschrijvings- en leasekosten</t>
    </r>
    <r>
      <rPr>
        <sz val="11"/>
        <color rgb="FF000000"/>
        <rFont val="Arial"/>
        <family val="2"/>
      </rPr>
      <t xml:space="preserve"> worden niet aangemerkt als </t>
    </r>
  </si>
  <si>
    <t>subsidiabele projectkosten. Kosten voor het gebruik van huisvesting (huur) of goederen (huur/lease) komen alleen voor subsidie in aanmerking indien deze huisvesting of goederen volledig en alléén</t>
  </si>
  <si>
    <t xml:space="preserve"> voor het project worden ingezet en hier een specifieke factuur tegenover staat van een derde partij niet zijnde een (mede)subsidieaanvrager;</t>
  </si>
  <si>
    <r>
      <t xml:space="preserve"> - Kosten die buiten de projectperiode worden gemaakt zijn niet subsidiabel. Uitzondering hierop </t>
    </r>
    <r>
      <rPr>
        <sz val="11"/>
        <color theme="1"/>
        <rFont val="Arial"/>
        <family val="2"/>
      </rPr>
      <t xml:space="preserve">zijn administratieve handelingen voor de afwikkeling van de subsidie, accountantskosten ten behoeve </t>
    </r>
  </si>
  <si>
    <t>van een vereiste controleverklaring en voorbereidingskosten om te komen tot een projectplan.</t>
  </si>
  <si>
    <t xml:space="preserve">Voorbereidingskosten zijn kosten die tot maximaal 1 jaar (tenzij anders vermeld in de subsidieregeling of op basis van andere afspraken) voor het indienen van de aanvraag zijn gemaakt en </t>
  </si>
  <si>
    <t>aantoonbaar zijn via een kostenoverzicht met onderbouwende documenten. Het gaat hierbij met name om:</t>
  </si>
  <si>
    <t>a. kosten van architecten, ingenieurs en adviseurs;</t>
  </si>
  <si>
    <t>b. kosten van adviezen over duurzaamheid op milieu- en economisch gebied;</t>
  </si>
  <si>
    <t>c. kosten van haalbaarheidsstudies.</t>
  </si>
  <si>
    <t xml:space="preserve">De zogenoemde VAT-kosten bij omvangrijke investeringskosten/bouwprojecten bestaan behalve uit Voorbereidingskosten ook uit kosten van Administratie en Toezicht ('VAT'). </t>
  </si>
  <si>
    <t xml:space="preserve">Deze laatste 2 kostensoorten worden vooral tijdens het subsidieproject gemaakt. Alle VAT-kosten bij elkaar opgeteld mogen maximaal 16% van de directe investeringskosten bedragen. </t>
  </si>
  <si>
    <t>Begroting</t>
  </si>
  <si>
    <t>Wat betkenen de kleuren?</t>
  </si>
  <si>
    <t>Regel/kolom om in te vullen</t>
  </si>
  <si>
    <t>Naam subsidieregeling:</t>
  </si>
  <si>
    <t>XXXX</t>
  </si>
  <si>
    <t>Startdatum project:</t>
  </si>
  <si>
    <t>Handmatig invullen</t>
  </si>
  <si>
    <t>Naam aanvrager/penvoerder:</t>
  </si>
  <si>
    <t>YYYY</t>
  </si>
  <si>
    <t>Einddatum project:</t>
  </si>
  <si>
    <t>Kiezen uit een lijst</t>
  </si>
  <si>
    <t>Projectnaam:</t>
  </si>
  <si>
    <t>ZZZZ</t>
  </si>
  <si>
    <t>Formule</t>
  </si>
  <si>
    <t>Selecteer aantal fases/werkpakketten/deelnemers of realisatie-indicatoren:</t>
  </si>
  <si>
    <t>Selecteer indeling project</t>
  </si>
  <si>
    <t xml:space="preserve">A Kosten derden (inhuur, materiaal, machines, apparatuur en overige leveringen en diensten) </t>
  </si>
  <si>
    <t>Naam leverancier</t>
  </si>
  <si>
    <t>Aantal</t>
  </si>
  <si>
    <t>Eenheid</t>
  </si>
  <si>
    <t>Prijs/tarief per eenheid excl. btw</t>
  </si>
  <si>
    <t>Kosten excl. btw</t>
  </si>
  <si>
    <t>Btw-percentage</t>
  </si>
  <si>
    <t>Btw-bedrag</t>
  </si>
  <si>
    <t>Totale kosten (incl. of excl. btw)</t>
  </si>
  <si>
    <t>Subsidie %</t>
  </si>
  <si>
    <t>Activiteit 1.1:</t>
  </si>
  <si>
    <t>Detail:</t>
  </si>
  <si>
    <t>kies begrotingspost</t>
  </si>
  <si>
    <t>kies kostensoort</t>
  </si>
  <si>
    <t>kies eenheid</t>
  </si>
  <si>
    <t>Activiteit 1.2:</t>
  </si>
  <si>
    <t>Activiteit 1.3:</t>
  </si>
  <si>
    <t>Activiteit 1.4:</t>
  </si>
  <si>
    <t>SUBTOTAAL ACTIVITEITEN (excl. loonkosten):</t>
  </si>
  <si>
    <r>
      <t>B Kosten van arbeid/ loonkosten  (</t>
    </r>
    <r>
      <rPr>
        <b/>
        <u/>
        <sz val="12"/>
        <rFont val="Arial"/>
        <family val="2"/>
      </rPr>
      <t>geen</t>
    </r>
    <r>
      <rPr>
        <b/>
        <sz val="12"/>
        <rFont val="Arial"/>
        <family val="2"/>
      </rPr>
      <t xml:space="preserve"> inhuur derden)</t>
    </r>
  </si>
  <si>
    <t>Selecteer activiteit(en)</t>
  </si>
  <si>
    <t>Organisatie</t>
  </si>
  <si>
    <t>Medewerker</t>
  </si>
  <si>
    <t>Selecteer functiegroep</t>
  </si>
  <si>
    <t>Aantal uren</t>
  </si>
  <si>
    <t>Uurtarief</t>
  </si>
  <si>
    <t>Totale kosten</t>
  </si>
  <si>
    <t>selecteer activiteit</t>
  </si>
  <si>
    <t>SUBTOTAAL LOONKOSTEN:</t>
  </si>
  <si>
    <t>SUBTOTAAL FASE/WERKPAKKET/DEELNEMER/REALISATIE-INDICATOR:</t>
  </si>
  <si>
    <t>Activiteit 2.1:</t>
  </si>
  <si>
    <t>Activiteit 2.2:</t>
  </si>
  <si>
    <t>Activiteit 2.3:</t>
  </si>
  <si>
    <t>Activiteit 2.4:</t>
  </si>
  <si>
    <t>totale kosten</t>
  </si>
  <si>
    <t>totale subsidiabele kosten</t>
  </si>
  <si>
    <t>subsidie-%</t>
  </si>
  <si>
    <t>mogelijke subsidie</t>
  </si>
  <si>
    <t>Activiteit 3.1:</t>
  </si>
  <si>
    <t>Activiteit 3.2:</t>
  </si>
  <si>
    <t>Activiteit 3.3:</t>
  </si>
  <si>
    <t>Activiteit 3.4:</t>
  </si>
  <si>
    <r>
      <t>Kosten van arbeid/ loonkosten m.b.t. deze realisatie-indicator (</t>
    </r>
    <r>
      <rPr>
        <b/>
        <u/>
        <sz val="9"/>
        <rFont val="Arial"/>
        <family val="2"/>
      </rPr>
      <t>geen</t>
    </r>
    <r>
      <rPr>
        <b/>
        <sz val="9"/>
        <rFont val="Arial"/>
        <family val="2"/>
      </rPr>
      <t xml:space="preserve"> inhuur derden):</t>
    </r>
  </si>
  <si>
    <t>activiteit(en)</t>
  </si>
  <si>
    <t>organisatie</t>
  </si>
  <si>
    <t>medewerker</t>
  </si>
  <si>
    <t>aantal uren</t>
  </si>
  <si>
    <t>uurtarief</t>
  </si>
  <si>
    <t>Activiteit 4.1:</t>
  </si>
  <si>
    <t>Activiteit 4.2:</t>
  </si>
  <si>
    <t>Activiteit 4.3:</t>
  </si>
  <si>
    <t>Activiteit 4.4:</t>
  </si>
  <si>
    <t>Activiteit 5.1:</t>
  </si>
  <si>
    <t>Activiteit 5.2:</t>
  </si>
  <si>
    <t>Activiteit 5.3:</t>
  </si>
  <si>
    <t>Activiteit 5.4:</t>
  </si>
  <si>
    <t>TOTAAL PROJECTBEGROTING</t>
  </si>
  <si>
    <t>kosten excl. btw</t>
  </si>
  <si>
    <t>btw-bedrag</t>
  </si>
  <si>
    <t>totale kosten (incl. of excl. btw)</t>
  </si>
  <si>
    <t>Uitgavenplanning</t>
  </si>
  <si>
    <t>Naam uitvoeringsverordening:</t>
  </si>
  <si>
    <t>Aantal fases/werpakketten/deelnemers of  realisatie-indicatoren</t>
  </si>
  <si>
    <t>Uitgavenplanning totale kosten</t>
  </si>
  <si>
    <t>Subsidiabele activiteit(en)</t>
  </si>
  <si>
    <t>B Kosten van arbeid/ loonkosten  (geen inhuur derden)</t>
  </si>
  <si>
    <t>Activiteiten</t>
  </si>
  <si>
    <t>TOTAAL PROJECTBEGROTING:</t>
  </si>
  <si>
    <t>controlegetal: totale kosten uitgavenplanning met totale kosten blad 1. Begroting</t>
  </si>
  <si>
    <t>Dekkingsplan/financieringsplan</t>
  </si>
  <si>
    <t>Overzicht sluitende dekking cq financiering van uw project</t>
  </si>
  <si>
    <t>Financieringsbron</t>
  </si>
  <si>
    <t>Status</t>
  </si>
  <si>
    <t>Eigen bijdrage in natura:</t>
  </si>
  <si>
    <t>invullen status</t>
  </si>
  <si>
    <t>Verschil</t>
  </si>
  <si>
    <t>Samenvatting begroting</t>
  </si>
  <si>
    <t>Fase/Werkpakket/Realisatie-indicator</t>
  </si>
  <si>
    <t>Subsidiabele kosten</t>
  </si>
  <si>
    <t>Aangevraagde subsidie</t>
  </si>
  <si>
    <t>TOTAAL</t>
  </si>
  <si>
    <t>Status dekkingsplan</t>
  </si>
  <si>
    <t>Functiegroep</t>
  </si>
  <si>
    <t>Activiteiten realisatie-indicator 1</t>
  </si>
  <si>
    <t>Activiteiten realisatie-indicator 2</t>
  </si>
  <si>
    <t>Activiteiten realisatie-indicator 3</t>
  </si>
  <si>
    <t>Activiteiten realisatie-indicator 4</t>
  </si>
  <si>
    <t>Activiteiten realisatie-indicator 5</t>
  </si>
  <si>
    <t>Directe kosten</t>
  </si>
  <si>
    <t>uur</t>
  </si>
  <si>
    <t>Kosten derden, inhuur</t>
  </si>
  <si>
    <t xml:space="preserve">Aangevraagd </t>
  </si>
  <si>
    <t>Indirecte kosten</t>
  </si>
  <si>
    <t>dag(en)</t>
  </si>
  <si>
    <t>Kosten derden, machines &amp; apparatuur</t>
  </si>
  <si>
    <t>Toegezegd</t>
  </si>
  <si>
    <t>stuk(s)</t>
  </si>
  <si>
    <t>Kosten derden, materiaal &amp; hulpmiddelen</t>
  </si>
  <si>
    <t>Nog aan te vragen</t>
  </si>
  <si>
    <t>meter</t>
  </si>
  <si>
    <t>Overige kosten derden</t>
  </si>
  <si>
    <t>m2</t>
  </si>
  <si>
    <t>m3</t>
  </si>
  <si>
    <t>kilogram</t>
  </si>
  <si>
    <t>liter</t>
  </si>
  <si>
    <t>Fase 1</t>
  </si>
  <si>
    <t>Werkpakket 1</t>
  </si>
  <si>
    <t>Deelnemer 1 (penvoerder)</t>
  </si>
  <si>
    <t>Realisatie-indicator 1</t>
  </si>
  <si>
    <t>Fase 2</t>
  </si>
  <si>
    <t>Werkpakket 2</t>
  </si>
  <si>
    <t>Deelnemer 2</t>
  </si>
  <si>
    <t>Realisatie-indicator 2</t>
  </si>
  <si>
    <t>Fase 3</t>
  </si>
  <si>
    <t>Werkpakket 3</t>
  </si>
  <si>
    <t>Deelnemer 3</t>
  </si>
  <si>
    <t>Realisatie-indicator 3</t>
  </si>
  <si>
    <t>Fase 4</t>
  </si>
  <si>
    <t>Werkpakket 4</t>
  </si>
  <si>
    <t>Deelnemer 4</t>
  </si>
  <si>
    <t>Realisatie-indicator 4</t>
  </si>
  <si>
    <t>Fase 5</t>
  </si>
  <si>
    <t>Werkpakket 5</t>
  </si>
  <si>
    <t>Deelnemer 5</t>
  </si>
  <si>
    <t>Realisatie-indicator 5</t>
  </si>
  <si>
    <t>Bijdrage in natura van vrijwilligers</t>
  </si>
  <si>
    <t>***</t>
  </si>
  <si>
    <t>* Toelichting kosten vrijwilligers:</t>
  </si>
  <si>
    <t>Betreft een subsidiabel tarief per uur voor vrijwilligers die betaald worden voor hun inzet. Hierbij gelden de 
volgende voorwaarden:</t>
  </si>
  <si>
    <t>- Bij uit te betalen vrijwilligersvergoedingen worden de richtlijnen van de belastingdienst gevolgd voor wat er 
belastingvrij vergoed mag worden. Zie hiervoor de website van de Belastingdienst;</t>
  </si>
  <si>
    <t>- De werkelijke arbeidstijd van vrijwilligers dient in relatie tot de gesubsidieerde activiteit ordelijk te worden vastgelegd in de administratie en dient bij een mogelijke steekproef achteraf door de provincie.
gecontroleerd moeten kunnen worden</t>
  </si>
  <si>
    <t>**Toelichting bijdrage in Natura van onbetaalde (vrijwillige ) arbeid:</t>
  </si>
  <si>
    <t>Betreft een subsidiabel tarief per uur die samenhangen met inzet van vrijwilligers exclusief uit te betalen 
vrijwilligersvergoedingen. Hierbij gelden de volgende voorwaarden:</t>
  </si>
  <si>
    <t>- De werkelijke arbeidstijd dient in relatie tot de gesubsidieerde activiteit ordelijk te worden vastgelegd in de 
administratie en dient bij een mogelijke steekproef achteraf door de provincie gecontroleerd te kunnen 
worden.</t>
  </si>
  <si>
    <t>- De te verstrekken subsidie inclusief die van andere subsidiegevers bedraagt nooit meer dan de 
totale subsidiabele kosten in het project exclusief de bijdragen in natura.</t>
  </si>
  <si>
    <t>*** Toelichting Eigen inbreng:</t>
  </si>
  <si>
    <t>Er is sprake van eigen inbreng als er geen sprake is van verloning (zoals o.a. bij eenmanszaak, VOF, Directeur Grootaandeelhouder). Het vaste uurtarief geldt voor elke rol die wordt ingebracht via eigen inbreng.</t>
  </si>
  <si>
    <t xml:space="preserve"> - Maximaal subsidiabel uurtarief bij externe inhuur van personen bedraagt € 146 ex BTW.</t>
  </si>
  <si>
    <t>Eigen financiële bijdrage</t>
  </si>
  <si>
    <t>Eigen bijdrage loonkosten</t>
  </si>
  <si>
    <t>Subtotaal</t>
  </si>
  <si>
    <t>Bijdrage</t>
  </si>
  <si>
    <t>Percentage</t>
  </si>
  <si>
    <t>BIJDRAGEN VAN DERDEN</t>
  </si>
  <si>
    <t>Cofinanciering door andere derden (sponsoring, giften, lening, etc.)</t>
  </si>
  <si>
    <t>Cofinanciering door andere subsidieverstrekkers</t>
  </si>
  <si>
    <t>INKOMSTEN UIT HET PROJECT</t>
  </si>
  <si>
    <t>Dit betreft uitsluitend de eigen bijdrage die uit subsidiebele loonkosten bestaat.</t>
  </si>
  <si>
    <t>Dit betreft uitsluitend de bijdrage aan onbetaalde vrijwilligers of arbeid indien er geen sprake is van loonkosten</t>
  </si>
  <si>
    <t>Totaal eigen bijdrage + bijdrage derden + inkomsten uit het project</t>
  </si>
  <si>
    <t>GEVRAAGDE BIJDRAGE PROVINCIE UTRECHT</t>
  </si>
  <si>
    <t>€</t>
  </si>
  <si>
    <t>Handmatig invoeren, aangevraagd bedrag kan minder zijn dan de mogelijke subsidie</t>
  </si>
  <si>
    <t>Totaal financiëe dekking</t>
  </si>
  <si>
    <t>Controllegetal</t>
  </si>
  <si>
    <t>Dit getal dient € 0 te zijn</t>
  </si>
  <si>
    <t xml:space="preserve">Kosten </t>
  </si>
  <si>
    <t>Kosten derden</t>
  </si>
  <si>
    <t>Kosten van interne arbeid/ loonkosten</t>
  </si>
  <si>
    <t>Totaal</t>
  </si>
  <si>
    <t>Dekking</t>
  </si>
  <si>
    <t>Gevraagde bijdrage provincie Utrecht</t>
  </si>
  <si>
    <t xml:space="preserve">Eigen bijdrage </t>
  </si>
  <si>
    <t>Bijdragen van derden</t>
  </si>
  <si>
    <t>Inkomsten uit het project</t>
  </si>
  <si>
    <t>Kosten</t>
  </si>
  <si>
    <t>Naam subsidieregeling</t>
  </si>
  <si>
    <t>Zijn er bijvoorbeeld 3 activiteiten binnen 1 realisatiefactor dan komt die werknemer 3 keer voor in het loonkostenonderdeel van desbetreffende realisatie-indicator.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</si>
</sst>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_);\(&quot;€&quot;\ #,##0.00\)"/>
    <numFmt numFmtId="165" formatCode="_(&quot;€&quot;\ * #,##0.00_);_(&quot;€&quot;\ * \(#,##0.00\);_(&quot;€&quot;\ * &quot;-&quot;??_);_(@_)"/>
    <numFmt numFmtId="166" formatCode="&quot;€&quot;\ #,##0.00"/>
  </numFmts>
  <fonts count="49"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9"/>
      <name val="Arial"/>
      <family val="2"/>
    </font>
    <font>
      <b/>
      <sz val="11"/>
      <color theme="1"/>
      <name val="Arial"/>
      <family val="2"/>
    </font>
    <font>
      <sz val="9"/>
      <color indexed="81"/>
      <name val="Tahoma"/>
      <family val="2"/>
    </font>
    <font>
      <sz val="12"/>
      <color theme="1"/>
      <name val="Calibri"/>
      <family val="2"/>
      <scheme val="minor"/>
    </font>
    <font>
      <b/>
      <sz val="16"/>
      <color theme="1"/>
      <name val="Calibri"/>
      <family val="2"/>
      <scheme val="minor"/>
    </font>
    <font>
      <b/>
      <sz val="9"/>
      <color indexed="81"/>
      <name val="Tahoma"/>
      <family val="2"/>
    </font>
    <font>
      <sz val="10"/>
      <color theme="1"/>
      <name val="Arial"/>
      <family val="2"/>
    </font>
    <font>
      <b/>
      <sz val="9"/>
      <color theme="1"/>
      <name val="Arial"/>
      <family val="2"/>
    </font>
    <font>
      <sz val="11"/>
      <color theme="1"/>
      <name val="Arial"/>
      <family val="2"/>
    </font>
    <font>
      <sz val="9"/>
      <color theme="1"/>
      <name val="Arial"/>
      <family val="2"/>
    </font>
    <font>
      <sz val="9"/>
      <name val="Arial"/>
      <family val="2"/>
    </font>
    <font>
      <b/>
      <sz val="22"/>
      <color theme="1"/>
      <name val="Arial"/>
      <family val="2"/>
    </font>
    <font>
      <b/>
      <sz val="9"/>
      <color theme="4"/>
      <name val="Arial"/>
      <family val="2"/>
    </font>
    <font>
      <b/>
      <sz val="9"/>
      <color theme="0" tint="-0.249977111117893"/>
      <name val="Arial"/>
      <family val="2"/>
    </font>
    <font>
      <b/>
      <sz val="22"/>
      <name val="Arial"/>
      <family val="2"/>
    </font>
    <font>
      <sz val="12"/>
      <color theme="1"/>
      <name val="Arial"/>
      <family val="2"/>
    </font>
    <font>
      <i/>
      <sz val="11"/>
      <color theme="1"/>
      <name val="Arial"/>
      <family val="2"/>
    </font>
    <font>
      <b/>
      <i/>
      <sz val="11"/>
      <color theme="1"/>
      <name val="Arial"/>
      <family val="2"/>
    </font>
    <font>
      <b/>
      <sz val="16"/>
      <color theme="1"/>
      <name val="Arial"/>
      <family val="2"/>
    </font>
    <font>
      <b/>
      <sz val="14"/>
      <color theme="1"/>
      <name val="Arial"/>
      <family val="2"/>
    </font>
    <font>
      <b/>
      <sz val="12"/>
      <color theme="1"/>
      <name val="Arial"/>
      <family val="2"/>
    </font>
    <font>
      <b/>
      <sz val="18"/>
      <color theme="1"/>
      <name val="Arial"/>
      <family val="2"/>
    </font>
    <font>
      <sz val="18"/>
      <color theme="1"/>
      <name val="Arial"/>
      <family val="2"/>
    </font>
    <font>
      <sz val="18"/>
      <color theme="1"/>
      <name val="Calibri"/>
      <family val="2"/>
      <scheme val="minor"/>
    </font>
    <font>
      <sz val="11"/>
      <color rgb="FF000000"/>
      <name val="Arial"/>
      <family val="2"/>
    </font>
    <font>
      <sz val="14"/>
      <color rgb="FF000000"/>
      <name val="Arial"/>
      <family val="2"/>
    </font>
    <font>
      <sz val="8"/>
      <name val="Calibri"/>
      <family val="2"/>
      <scheme val="minor"/>
    </font>
    <font>
      <b/>
      <u/>
      <sz val="9"/>
      <name val="Arial"/>
      <family val="2"/>
    </font>
    <font>
      <u/>
      <sz val="11"/>
      <color theme="1"/>
      <name val="Arial"/>
      <family val="2"/>
    </font>
    <font>
      <b/>
      <sz val="9"/>
      <color rgb="FF0070C0"/>
      <name val="Arial"/>
      <family val="2"/>
    </font>
    <font>
      <sz val="10"/>
      <color rgb="FFFF0000"/>
      <name val="Calibri"/>
      <family val="2"/>
      <scheme val="minor"/>
    </font>
    <font>
      <sz val="9"/>
      <color rgb="FF000000"/>
      <name val="Tahoma"/>
      <family val="2"/>
    </font>
    <font>
      <sz val="10"/>
      <name val="Arial"/>
      <family val="2"/>
    </font>
    <font>
      <b/>
      <sz val="11"/>
      <name val="Arial"/>
      <family val="2"/>
    </font>
    <font>
      <b/>
      <sz val="10"/>
      <name val="Arial"/>
      <family val="2"/>
    </font>
    <font>
      <sz val="10"/>
      <color theme="1"/>
      <name val="Calibri"/>
      <family val="2"/>
      <scheme val="minor"/>
    </font>
    <font>
      <b/>
      <sz val="9"/>
      <color rgb="FFFF0000"/>
      <name val="Arial"/>
      <family val="2"/>
    </font>
    <font>
      <b/>
      <sz val="12"/>
      <name val="Arial"/>
      <family val="2"/>
    </font>
    <font>
      <b/>
      <u/>
      <sz val="12"/>
      <name val="Arial"/>
      <family val="2"/>
    </font>
    <font>
      <sz val="12"/>
      <color rgb="FFFF0000"/>
      <name val="Arial"/>
      <family val="2"/>
    </font>
    <font>
      <sz val="10"/>
      <color rgb="FF000000"/>
      <name val="Calibri"/>
      <family val="2"/>
      <scheme val="minor"/>
    </font>
    <font>
      <sz val="9"/>
      <color rgb="FF000000"/>
      <name val="Tahoma"/>
      <family val="34"/>
    </font>
    <font>
      <sz val="9"/>
      <color rgb="FF000000"/>
      <name val="Calibri"/>
      <family val="2"/>
      <scheme val="minor"/>
    </font>
    <font>
      <b/>
      <i/>
      <sz val="9"/>
      <name val="Arial"/>
      <family val="2"/>
    </font>
    <font>
      <b/>
      <sz val="11"/>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auto="1"/>
      </patternFill>
    </fill>
    <fill>
      <patternFill patternType="solid">
        <fgColor indexed="65"/>
        <bgColor auto="1"/>
      </patternFill>
    </fill>
    <fill>
      <patternFill patternType="solid">
        <fgColor theme="3"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477">
    <xf numFmtId="0" fontId="0" fillId="0" borderId="0" xfId="0"/>
    <xf numFmtId="9" fontId="0" fillId="0" borderId="0" xfId="3" applyFont="1"/>
    <xf numFmtId="0" fontId="3" fillId="0" borderId="0" xfId="0" applyFont="1"/>
    <xf numFmtId="9" fontId="4" fillId="4" borderId="0" xfId="3" applyFont="1" applyFill="1" applyBorder="1" applyAlignment="1" applyProtection="1">
      <alignment horizontal="center" vertical="center" wrapText="1"/>
    </xf>
    <xf numFmtId="44" fontId="4" fillId="4" borderId="0" xfId="2" applyFont="1" applyFill="1" applyBorder="1" applyProtection="1"/>
    <xf numFmtId="0" fontId="14" fillId="3" borderId="1" xfId="0" applyFont="1" applyFill="1" applyBorder="1" applyAlignment="1" applyProtection="1">
      <alignment wrapText="1"/>
      <protection locked="0"/>
    </xf>
    <xf numFmtId="44" fontId="14" fillId="3" borderId="1" xfId="2" applyFont="1" applyFill="1" applyBorder="1" applyProtection="1">
      <protection locked="0"/>
    </xf>
    <xf numFmtId="9" fontId="14" fillId="3" borderId="1" xfId="3" applyFont="1" applyFill="1" applyBorder="1" applyProtection="1">
      <protection locked="0"/>
    </xf>
    <xf numFmtId="9" fontId="0" fillId="0" borderId="0" xfId="0" applyNumberFormat="1"/>
    <xf numFmtId="0" fontId="14" fillId="3" borderId="3" xfId="0" applyFont="1" applyFill="1" applyBorder="1" applyAlignment="1" applyProtection="1">
      <alignment wrapText="1"/>
      <protection locked="0"/>
    </xf>
    <xf numFmtId="0" fontId="14" fillId="0" borderId="1" xfId="0" applyFont="1" applyBorder="1" applyAlignment="1" applyProtection="1">
      <alignment wrapText="1"/>
      <protection locked="0"/>
    </xf>
    <xf numFmtId="44" fontId="4" fillId="2" borderId="10" xfId="2" applyFont="1" applyFill="1" applyBorder="1" applyProtection="1"/>
    <xf numFmtId="0" fontId="14" fillId="0" borderId="1" xfId="0" applyFont="1" applyBorder="1" applyProtection="1">
      <protection locked="0"/>
    </xf>
    <xf numFmtId="44" fontId="14" fillId="0" borderId="1" xfId="2" applyFont="1" applyFill="1" applyBorder="1" applyProtection="1">
      <protection locked="0"/>
    </xf>
    <xf numFmtId="0" fontId="4" fillId="0" borderId="1" xfId="0" applyFont="1" applyBorder="1" applyProtection="1">
      <protection locked="0"/>
    </xf>
    <xf numFmtId="0" fontId="14" fillId="0" borderId="2" xfId="0" applyFont="1" applyBorder="1" applyProtection="1">
      <protection locked="0"/>
    </xf>
    <xf numFmtId="9" fontId="14" fillId="0" borderId="1" xfId="3" applyFont="1" applyFill="1" applyBorder="1" applyProtection="1">
      <protection locked="0"/>
    </xf>
    <xf numFmtId="44" fontId="11" fillId="8" borderId="1" xfId="2" applyFont="1" applyFill="1" applyBorder="1" applyProtection="1"/>
    <xf numFmtId="44" fontId="13" fillId="0" borderId="1" xfId="2" applyFont="1" applyFill="1" applyBorder="1" applyProtection="1">
      <protection locked="0"/>
    </xf>
    <xf numFmtId="44" fontId="13" fillId="8" borderId="18" xfId="2" applyFont="1" applyFill="1" applyBorder="1" applyProtection="1"/>
    <xf numFmtId="0" fontId="14" fillId="2" borderId="1" xfId="0" applyFont="1" applyFill="1" applyBorder="1" applyAlignment="1" applyProtection="1">
      <alignment wrapText="1"/>
      <protection locked="0"/>
    </xf>
    <xf numFmtId="44" fontId="14" fillId="2" borderId="1" xfId="2" applyFont="1" applyFill="1" applyBorder="1" applyProtection="1">
      <protection locked="0"/>
    </xf>
    <xf numFmtId="0" fontId="14" fillId="2" borderId="1" xfId="0" applyFont="1" applyFill="1" applyBorder="1" applyProtection="1">
      <protection locked="0"/>
    </xf>
    <xf numFmtId="44" fontId="14" fillId="8" borderId="3" xfId="2" applyFont="1" applyFill="1" applyBorder="1" applyProtection="1"/>
    <xf numFmtId="44" fontId="13" fillId="4" borderId="1" xfId="2" applyFont="1" applyFill="1" applyBorder="1" applyProtection="1">
      <protection locked="0"/>
    </xf>
    <xf numFmtId="9" fontId="4" fillId="2" borderId="29" xfId="3" applyFont="1" applyFill="1" applyBorder="1" applyAlignment="1" applyProtection="1">
      <alignment horizontal="center" vertical="center" wrapText="1"/>
    </xf>
    <xf numFmtId="44" fontId="4" fillId="8" borderId="6" xfId="2" applyFont="1" applyFill="1" applyBorder="1" applyProtection="1"/>
    <xf numFmtId="0" fontId="4" fillId="3" borderId="39" xfId="0" applyFont="1" applyFill="1" applyBorder="1" applyAlignment="1" applyProtection="1">
      <alignment horizontal="right" vertical="center" wrapText="1"/>
      <protection locked="0"/>
    </xf>
    <xf numFmtId="9" fontId="4" fillId="2" borderId="44" xfId="3" applyFont="1" applyFill="1" applyBorder="1" applyAlignment="1" applyProtection="1">
      <alignment horizontal="center" vertical="center" wrapText="1"/>
    </xf>
    <xf numFmtId="0" fontId="37" fillId="3" borderId="54" xfId="0" applyFont="1" applyFill="1" applyBorder="1" applyAlignment="1" applyProtection="1">
      <alignment horizontal="center" vertical="center"/>
      <protection locked="0"/>
    </xf>
    <xf numFmtId="0" fontId="4" fillId="3" borderId="56" xfId="0" applyFont="1" applyFill="1" applyBorder="1" applyAlignment="1" applyProtection="1">
      <alignment horizontal="right" vertical="center" wrapText="1"/>
      <protection locked="0"/>
    </xf>
    <xf numFmtId="44" fontId="4" fillId="4" borderId="10" xfId="2" applyFont="1" applyFill="1" applyBorder="1" applyProtection="1"/>
    <xf numFmtId="44" fontId="4" fillId="8" borderId="47" xfId="2" applyFont="1" applyFill="1" applyBorder="1" applyProtection="1"/>
    <xf numFmtId="44" fontId="4" fillId="8" borderId="26" xfId="2" applyFont="1" applyFill="1" applyBorder="1" applyProtection="1"/>
    <xf numFmtId="44" fontId="4" fillId="8" borderId="29" xfId="2" applyFont="1" applyFill="1" applyBorder="1" applyProtection="1"/>
    <xf numFmtId="44" fontId="13" fillId="4" borderId="44" xfId="2" applyFont="1" applyFill="1" applyBorder="1" applyProtection="1">
      <protection locked="0"/>
    </xf>
    <xf numFmtId="44" fontId="13" fillId="0" borderId="44" xfId="2" applyFont="1" applyFill="1" applyBorder="1" applyProtection="1">
      <protection locked="0"/>
    </xf>
    <xf numFmtId="44" fontId="11" fillId="8" borderId="26" xfId="2" applyFont="1" applyFill="1" applyBorder="1" applyProtection="1"/>
    <xf numFmtId="44" fontId="11" fillId="8" borderId="44" xfId="2" applyFont="1" applyFill="1" applyBorder="1" applyProtection="1"/>
    <xf numFmtId="0" fontId="18" fillId="6" borderId="9" xfId="0" applyFont="1" applyFill="1" applyBorder="1" applyAlignment="1">
      <alignment vertical="center"/>
    </xf>
    <xf numFmtId="0" fontId="14" fillId="6" borderId="10" xfId="0" applyFont="1" applyFill="1" applyBorder="1"/>
    <xf numFmtId="0" fontId="14" fillId="6" borderId="10" xfId="0" applyFont="1" applyFill="1" applyBorder="1" applyAlignment="1">
      <alignment wrapText="1"/>
    </xf>
    <xf numFmtId="44" fontId="14" fillId="6" borderId="10" xfId="2" applyFont="1" applyFill="1" applyBorder="1" applyProtection="1"/>
    <xf numFmtId="9" fontId="14" fillId="6" borderId="10" xfId="3" applyFont="1" applyFill="1" applyBorder="1" applyProtection="1"/>
    <xf numFmtId="0" fontId="14" fillId="6" borderId="11" xfId="0" applyFont="1" applyFill="1" applyBorder="1"/>
    <xf numFmtId="0" fontId="4" fillId="4" borderId="31" xfId="0" applyFont="1" applyFill="1" applyBorder="1"/>
    <xf numFmtId="0" fontId="14" fillId="4" borderId="0" xfId="0" applyFont="1" applyFill="1"/>
    <xf numFmtId="0" fontId="14" fillId="2" borderId="22" xfId="0" applyFont="1" applyFill="1" applyBorder="1"/>
    <xf numFmtId="0" fontId="14" fillId="2" borderId="22" xfId="0" applyFont="1" applyFill="1" applyBorder="1" applyAlignment="1">
      <alignment wrapText="1"/>
    </xf>
    <xf numFmtId="44" fontId="14" fillId="2" borderId="22" xfId="2" applyFont="1" applyFill="1" applyBorder="1" applyProtection="1"/>
    <xf numFmtId="9" fontId="14" fillId="2" borderId="22" xfId="3" applyFont="1" applyFill="1" applyBorder="1" applyProtection="1"/>
    <xf numFmtId="0" fontId="14" fillId="2" borderId="38" xfId="0" applyFont="1" applyFill="1" applyBorder="1"/>
    <xf numFmtId="14" fontId="36" fillId="4" borderId="1" xfId="0" applyNumberFormat="1" applyFont="1" applyFill="1" applyBorder="1" applyAlignment="1">
      <alignment horizontal="left" wrapText="1"/>
    </xf>
    <xf numFmtId="0" fontId="0" fillId="2" borderId="13" xfId="0" applyFill="1" applyBorder="1" applyAlignment="1">
      <alignment horizontal="left" wrapText="1"/>
    </xf>
    <xf numFmtId="14" fontId="14" fillId="4" borderId="0" xfId="0" applyNumberFormat="1" applyFont="1" applyFill="1" applyAlignment="1">
      <alignment horizontal="left" wrapText="1"/>
    </xf>
    <xf numFmtId="14" fontId="14" fillId="2" borderId="13" xfId="0" applyNumberFormat="1" applyFont="1" applyFill="1" applyBorder="1" applyAlignment="1">
      <alignment horizontal="left" wrapText="1"/>
    </xf>
    <xf numFmtId="0" fontId="14" fillId="2" borderId="15" xfId="0" applyFont="1" applyFill="1" applyBorder="1"/>
    <xf numFmtId="0" fontId="14" fillId="2" borderId="15" xfId="0" applyFont="1" applyFill="1" applyBorder="1" applyAlignment="1">
      <alignment wrapText="1"/>
    </xf>
    <xf numFmtId="0" fontId="14" fillId="2" borderId="16" xfId="0" applyFont="1" applyFill="1" applyBorder="1" applyAlignment="1">
      <alignment wrapText="1"/>
    </xf>
    <xf numFmtId="0" fontId="14" fillId="4" borderId="0" xfId="0" applyFont="1" applyFill="1" applyAlignment="1">
      <alignment wrapText="1"/>
    </xf>
    <xf numFmtId="0" fontId="14" fillId="4" borderId="31" xfId="0" applyFont="1" applyFill="1" applyBorder="1" applyAlignment="1">
      <alignment horizontal="left"/>
    </xf>
    <xf numFmtId="0" fontId="14" fillId="4" borderId="31" xfId="0" applyFont="1" applyFill="1" applyBorder="1"/>
    <xf numFmtId="0" fontId="14" fillId="4" borderId="31" xfId="0" applyFont="1" applyFill="1" applyBorder="1" applyAlignment="1">
      <alignment wrapText="1"/>
    </xf>
    <xf numFmtId="0" fontId="4" fillId="2" borderId="2" xfId="0" applyFont="1" applyFill="1" applyBorder="1" applyAlignment="1">
      <alignment horizontal="center" vertical="center" wrapText="1"/>
    </xf>
    <xf numFmtId="0" fontId="4" fillId="4" borderId="0" xfId="0" applyFont="1" applyFill="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2" borderId="8" xfId="0" applyFont="1" applyFill="1" applyBorder="1" applyAlignment="1">
      <alignment horizontal="center" vertical="center" wrapText="1"/>
    </xf>
    <xf numFmtId="44" fontId="4" fillId="2" borderId="1" xfId="2" applyFont="1" applyFill="1" applyBorder="1" applyAlignment="1" applyProtection="1">
      <alignment horizontal="center" vertical="center" wrapText="1"/>
    </xf>
    <xf numFmtId="9" fontId="4" fillId="2" borderId="1" xfId="3" applyFont="1" applyFill="1" applyBorder="1" applyAlignment="1" applyProtection="1">
      <alignment horizontal="center" vertical="center" wrapText="1"/>
    </xf>
    <xf numFmtId="9" fontId="4" fillId="5" borderId="1" xfId="3" applyFont="1" applyFill="1" applyBorder="1" applyAlignment="1" applyProtection="1">
      <alignment horizontal="center" vertical="center" wrapText="1"/>
    </xf>
    <xf numFmtId="0" fontId="4" fillId="5" borderId="42" xfId="0" applyFont="1" applyFill="1" applyBorder="1" applyAlignment="1">
      <alignment horizontal="right" vertical="center" wrapText="1"/>
    </xf>
    <xf numFmtId="0" fontId="14" fillId="2" borderId="1" xfId="0" applyFont="1" applyFill="1" applyBorder="1" applyAlignment="1">
      <alignment wrapText="1"/>
    </xf>
    <xf numFmtId="44" fontId="14" fillId="2" borderId="1" xfId="2" applyFont="1" applyFill="1" applyBorder="1" applyProtection="1"/>
    <xf numFmtId="0" fontId="14" fillId="2" borderId="1" xfId="0" applyFont="1" applyFill="1" applyBorder="1"/>
    <xf numFmtId="44" fontId="14" fillId="2" borderId="1" xfId="0" applyNumberFormat="1" applyFont="1" applyFill="1" applyBorder="1"/>
    <xf numFmtId="9" fontId="14" fillId="2" borderId="1" xfId="3" applyFont="1" applyFill="1" applyBorder="1" applyProtection="1"/>
    <xf numFmtId="44" fontId="14" fillId="2" borderId="44" xfId="0" applyNumberFormat="1" applyFont="1" applyFill="1" applyBorder="1"/>
    <xf numFmtId="44" fontId="14" fillId="4" borderId="0" xfId="0" applyNumberFormat="1" applyFont="1" applyFill="1"/>
    <xf numFmtId="0" fontId="14" fillId="5" borderId="45" xfId="0" applyFont="1" applyFill="1" applyBorder="1" applyAlignment="1">
      <alignment horizontal="right" vertical="center" wrapText="1"/>
    </xf>
    <xf numFmtId="0" fontId="14" fillId="3" borderId="1" xfId="0" applyFont="1" applyFill="1" applyBorder="1" applyAlignment="1">
      <alignment wrapText="1"/>
    </xf>
    <xf numFmtId="44" fontId="14" fillId="8" borderId="1" xfId="0" applyNumberFormat="1" applyFont="1" applyFill="1" applyBorder="1"/>
    <xf numFmtId="44" fontId="14" fillId="8" borderId="44" xfId="0" applyNumberFormat="1" applyFont="1" applyFill="1" applyBorder="1"/>
    <xf numFmtId="0" fontId="4" fillId="5" borderId="45" xfId="0" applyFont="1" applyFill="1" applyBorder="1" applyAlignment="1">
      <alignment horizontal="right" vertical="center" wrapText="1"/>
    </xf>
    <xf numFmtId="0" fontId="13" fillId="0" borderId="0" xfId="0" applyFont="1"/>
    <xf numFmtId="0" fontId="11" fillId="4" borderId="0" xfId="0" applyFont="1" applyFill="1" applyAlignment="1">
      <alignment vertical="center"/>
    </xf>
    <xf numFmtId="0" fontId="11" fillId="4" borderId="0" xfId="0" applyFont="1" applyFill="1"/>
    <xf numFmtId="0" fontId="13" fillId="4" borderId="0" xfId="0" applyFont="1" applyFill="1"/>
    <xf numFmtId="0" fontId="13" fillId="4" borderId="0" xfId="0" applyFont="1" applyFill="1" applyAlignment="1">
      <alignment horizontal="left" vertical="center"/>
    </xf>
    <xf numFmtId="44" fontId="13" fillId="4" borderId="0" xfId="2" applyFont="1" applyFill="1" applyBorder="1" applyProtection="1"/>
    <xf numFmtId="0" fontId="13" fillId="4" borderId="0" xfId="0" applyFont="1" applyFill="1" applyAlignment="1">
      <alignment vertical="center"/>
    </xf>
    <xf numFmtId="0" fontId="4" fillId="2" borderId="1" xfId="0" applyFont="1" applyFill="1" applyBorder="1"/>
    <xf numFmtId="0" fontId="4" fillId="2" borderId="2" xfId="0" applyFont="1" applyFill="1" applyBorder="1" applyAlignment="1">
      <alignment wrapText="1"/>
    </xf>
    <xf numFmtId="44" fontId="4" fillId="2" borderId="8" xfId="2" applyFont="1" applyFill="1" applyBorder="1" applyProtection="1"/>
    <xf numFmtId="0" fontId="4" fillId="2" borderId="8" xfId="0" applyFont="1" applyFill="1" applyBorder="1" applyAlignment="1">
      <alignment wrapText="1"/>
    </xf>
    <xf numFmtId="0" fontId="4" fillId="2" borderId="8" xfId="0" applyFont="1" applyFill="1" applyBorder="1"/>
    <xf numFmtId="44" fontId="4" fillId="2" borderId="3" xfId="2" applyFont="1" applyFill="1" applyBorder="1" applyProtection="1"/>
    <xf numFmtId="44" fontId="4" fillId="8" borderId="20" xfId="2" applyFont="1" applyFill="1" applyBorder="1" applyProtection="1"/>
    <xf numFmtId="44" fontId="4" fillId="2" borderId="6" xfId="2" applyFont="1" applyFill="1" applyBorder="1" applyProtection="1"/>
    <xf numFmtId="44" fontId="4" fillId="2" borderId="1" xfId="2" applyFont="1" applyFill="1" applyBorder="1" applyProtection="1"/>
    <xf numFmtId="44" fontId="4" fillId="8" borderId="46" xfId="2" applyFont="1" applyFill="1" applyBorder="1" applyProtection="1"/>
    <xf numFmtId="0" fontId="4" fillId="5" borderId="45" xfId="0" applyFont="1" applyFill="1" applyBorder="1" applyAlignment="1">
      <alignment horizontal="center" vertical="center" wrapText="1"/>
    </xf>
    <xf numFmtId="0" fontId="4" fillId="5" borderId="2" xfId="0" applyFont="1" applyFill="1" applyBorder="1" applyAlignment="1">
      <alignment vertical="center" wrapText="1"/>
    </xf>
    <xf numFmtId="0" fontId="4" fillId="2" borderId="21" xfId="2" applyNumberFormat="1" applyFont="1" applyFill="1" applyBorder="1" applyAlignment="1" applyProtection="1">
      <alignment horizontal="center" vertical="center"/>
    </xf>
    <xf numFmtId="0" fontId="4" fillId="2" borderId="3" xfId="2" applyNumberFormat="1" applyFont="1" applyFill="1" applyBorder="1" applyAlignment="1" applyProtection="1">
      <alignment horizontal="center" vertical="center"/>
    </xf>
    <xf numFmtId="0" fontId="4" fillId="5" borderId="1" xfId="2" applyNumberFormat="1" applyFont="1" applyFill="1" applyBorder="1" applyAlignment="1" applyProtection="1">
      <alignment horizontal="center" vertical="center" wrapText="1"/>
    </xf>
    <xf numFmtId="0" fontId="4" fillId="5" borderId="1" xfId="3" applyNumberFormat="1" applyFont="1" applyFill="1" applyBorder="1" applyAlignment="1" applyProtection="1">
      <alignment horizontal="center" vertical="center" wrapText="1"/>
    </xf>
    <xf numFmtId="0" fontId="4" fillId="2" borderId="44" xfId="0" applyFont="1" applyFill="1" applyBorder="1" applyAlignment="1">
      <alignment horizontal="center" vertical="center" wrapText="1"/>
    </xf>
    <xf numFmtId="0" fontId="14" fillId="4" borderId="0" xfId="0" applyFont="1" applyFill="1" applyAlignment="1">
      <alignment horizontal="center" vertical="center"/>
    </xf>
    <xf numFmtId="44" fontId="14" fillId="2" borderId="2" xfId="2" applyFont="1" applyFill="1" applyBorder="1" applyProtection="1"/>
    <xf numFmtId="9" fontId="14" fillId="2" borderId="8" xfId="3" applyFont="1" applyFill="1" applyBorder="1" applyProtection="1"/>
    <xf numFmtId="44" fontId="14" fillId="2" borderId="3" xfId="0" applyNumberFormat="1" applyFont="1" applyFill="1" applyBorder="1"/>
    <xf numFmtId="0" fontId="4" fillId="5" borderId="48" xfId="0" applyFont="1" applyFill="1" applyBorder="1" applyAlignment="1">
      <alignment horizontal="center" vertical="center" wrapText="1"/>
    </xf>
    <xf numFmtId="44" fontId="4" fillId="2" borderId="50" xfId="2" applyFont="1" applyFill="1" applyBorder="1" applyProtection="1"/>
    <xf numFmtId="0" fontId="4" fillId="2" borderId="50" xfId="0" applyFont="1" applyFill="1" applyBorder="1" applyAlignment="1">
      <alignment wrapText="1"/>
    </xf>
    <xf numFmtId="0" fontId="4" fillId="2" borderId="50" xfId="0" applyFont="1" applyFill="1" applyBorder="1"/>
    <xf numFmtId="44" fontId="4" fillId="2" borderId="35" xfId="2" applyFont="1" applyFill="1" applyBorder="1" applyProtection="1"/>
    <xf numFmtId="44" fontId="4" fillId="2" borderId="26" xfId="2" applyFont="1" applyFill="1" applyBorder="1" applyProtection="1"/>
    <xf numFmtId="0" fontId="4" fillId="4" borderId="31" xfId="0" applyFont="1" applyFill="1" applyBorder="1" applyAlignment="1">
      <alignment wrapText="1"/>
    </xf>
    <xf numFmtId="0" fontId="4" fillId="4" borderId="0" xfId="0" applyFont="1" applyFill="1" applyAlignment="1">
      <alignment wrapText="1"/>
    </xf>
    <xf numFmtId="9" fontId="4" fillId="4" borderId="0" xfId="3" applyFont="1" applyFill="1" applyBorder="1" applyProtection="1"/>
    <xf numFmtId="44" fontId="14" fillId="3" borderId="1" xfId="2" applyFont="1" applyFill="1" applyBorder="1" applyProtection="1"/>
    <xf numFmtId="0" fontId="4" fillId="2" borderId="22" xfId="3"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1" xfId="3" applyNumberFormat="1" applyFont="1" applyFill="1" applyBorder="1" applyAlignment="1" applyProtection="1">
      <alignment horizontal="center" vertical="center" wrapText="1"/>
    </xf>
    <xf numFmtId="44" fontId="14" fillId="2" borderId="19" xfId="2" applyFont="1" applyFill="1" applyBorder="1" applyProtection="1"/>
    <xf numFmtId="9" fontId="14" fillId="2" borderId="0" xfId="3" applyFont="1" applyFill="1" applyBorder="1" applyProtection="1"/>
    <xf numFmtId="44" fontId="14" fillId="2" borderId="25" xfId="0" applyNumberFormat="1" applyFont="1" applyFill="1" applyBorder="1"/>
    <xf numFmtId="44" fontId="14" fillId="2" borderId="24" xfId="2" applyFont="1" applyFill="1" applyBorder="1" applyProtection="1"/>
    <xf numFmtId="9" fontId="14" fillId="2" borderId="7" xfId="3" applyFont="1" applyFill="1" applyBorder="1" applyProtection="1"/>
    <xf numFmtId="44" fontId="14" fillId="2" borderId="20" xfId="0" applyNumberFormat="1" applyFont="1" applyFill="1" applyBorder="1"/>
    <xf numFmtId="0" fontId="4" fillId="4" borderId="10" xfId="0" applyFont="1" applyFill="1" applyBorder="1" applyAlignment="1">
      <alignment wrapText="1"/>
    </xf>
    <xf numFmtId="0" fontId="4" fillId="4" borderId="10" xfId="0" applyFont="1" applyFill="1" applyBorder="1"/>
    <xf numFmtId="9" fontId="4" fillId="4" borderId="10" xfId="3" applyFont="1" applyFill="1" applyBorder="1" applyProtection="1"/>
    <xf numFmtId="0" fontId="4" fillId="2" borderId="2" xfId="0" applyFont="1" applyFill="1" applyBorder="1" applyAlignment="1">
      <alignment vertical="center" wrapText="1"/>
    </xf>
    <xf numFmtId="0" fontId="4" fillId="2" borderId="1" xfId="2" applyNumberFormat="1" applyFont="1" applyFill="1" applyBorder="1" applyAlignment="1" applyProtection="1">
      <alignment horizontal="center" vertical="center" wrapText="1"/>
    </xf>
    <xf numFmtId="44" fontId="14" fillId="4" borderId="31" xfId="2" applyFont="1" applyFill="1" applyBorder="1" applyProtection="1"/>
    <xf numFmtId="9" fontId="14" fillId="4" borderId="31" xfId="3" applyFont="1" applyFill="1" applyBorder="1" applyProtection="1"/>
    <xf numFmtId="0" fontId="4" fillId="2" borderId="9" xfId="0" applyFont="1" applyFill="1" applyBorder="1"/>
    <xf numFmtId="0" fontId="4" fillId="2" borderId="10" xfId="0" applyFont="1" applyFill="1" applyBorder="1"/>
    <xf numFmtId="0" fontId="4" fillId="2" borderId="10" xfId="0" applyFont="1" applyFill="1" applyBorder="1" applyAlignment="1">
      <alignment wrapText="1"/>
    </xf>
    <xf numFmtId="44" fontId="4" fillId="8" borderId="27" xfId="0" applyNumberFormat="1" applyFont="1" applyFill="1" applyBorder="1"/>
    <xf numFmtId="44" fontId="4" fillId="8" borderId="28" xfId="0" applyNumberFormat="1" applyFont="1" applyFill="1" applyBorder="1"/>
    <xf numFmtId="44" fontId="4" fillId="4" borderId="0" xfId="0" applyNumberFormat="1" applyFont="1" applyFill="1"/>
    <xf numFmtId="0" fontId="4" fillId="2" borderId="14" xfId="0" applyFont="1" applyFill="1" applyBorder="1" applyAlignment="1">
      <alignmen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44" fontId="4" fillId="2" borderId="26" xfId="2" applyFont="1" applyFill="1" applyBorder="1" applyAlignment="1" applyProtection="1">
      <alignment horizontal="center" vertical="center" wrapText="1"/>
    </xf>
    <xf numFmtId="9" fontId="4" fillId="2" borderId="26" xfId="3" applyFont="1" applyFill="1" applyBorder="1" applyAlignment="1" applyProtection="1">
      <alignment horizontal="center" vertical="center" wrapText="1"/>
    </xf>
    <xf numFmtId="0" fontId="4" fillId="2" borderId="26" xfId="0" applyFont="1" applyFill="1" applyBorder="1" applyAlignment="1">
      <alignment horizontal="center" vertical="center" wrapText="1"/>
    </xf>
    <xf numFmtId="44" fontId="14" fillId="4" borderId="0" xfId="2" applyFont="1" applyFill="1" applyProtection="1"/>
    <xf numFmtId="9" fontId="14" fillId="4" borderId="0" xfId="3" applyFont="1" applyFill="1" applyProtection="1"/>
    <xf numFmtId="44" fontId="14" fillId="3" borderId="2" xfId="2" applyFont="1" applyFill="1" applyBorder="1" applyAlignment="1" applyProtection="1">
      <protection locked="0"/>
    </xf>
    <xf numFmtId="44" fontId="14" fillId="0" borderId="1" xfId="0" applyNumberFormat="1" applyFont="1" applyBorder="1" applyProtection="1">
      <protection locked="0"/>
    </xf>
    <xf numFmtId="0" fontId="15" fillId="6" borderId="9" xfId="0" applyFont="1" applyFill="1" applyBorder="1" applyAlignment="1">
      <alignment vertical="center"/>
    </xf>
    <xf numFmtId="0" fontId="13" fillId="6" borderId="10" xfId="0" applyFont="1" applyFill="1" applyBorder="1"/>
    <xf numFmtId="0" fontId="13" fillId="6" borderId="10" xfId="0" applyFont="1" applyFill="1" applyBorder="1" applyAlignment="1">
      <alignment wrapText="1"/>
    </xf>
    <xf numFmtId="0" fontId="13" fillId="6" borderId="11" xfId="0" applyFont="1" applyFill="1" applyBorder="1"/>
    <xf numFmtId="0" fontId="11" fillId="2" borderId="12" xfId="0" applyFont="1" applyFill="1" applyBorder="1"/>
    <xf numFmtId="0" fontId="13" fillId="2" borderId="0" xfId="0" applyFont="1" applyFill="1" applyAlignment="1">
      <alignment wrapText="1"/>
    </xf>
    <xf numFmtId="0" fontId="13" fillId="2" borderId="0" xfId="0" applyFont="1" applyFill="1"/>
    <xf numFmtId="0" fontId="13" fillId="2" borderId="13" xfId="0" applyFont="1" applyFill="1" applyBorder="1"/>
    <xf numFmtId="0" fontId="11" fillId="2" borderId="14" xfId="0" applyFont="1" applyFill="1" applyBorder="1" applyAlignment="1">
      <alignment wrapText="1"/>
    </xf>
    <xf numFmtId="0" fontId="13" fillId="2" borderId="15" xfId="0" applyFont="1" applyFill="1" applyBorder="1" applyAlignment="1">
      <alignment wrapText="1"/>
    </xf>
    <xf numFmtId="0" fontId="13" fillId="2" borderId="15" xfId="0" applyFont="1" applyFill="1" applyBorder="1"/>
    <xf numFmtId="0" fontId="13" fillId="2" borderId="16" xfId="0" applyFont="1" applyFill="1" applyBorder="1"/>
    <xf numFmtId="0" fontId="4" fillId="8" borderId="56" xfId="0" applyFont="1" applyFill="1" applyBorder="1" applyAlignment="1">
      <alignment horizontal="left" vertical="center"/>
    </xf>
    <xf numFmtId="0" fontId="13" fillId="4" borderId="10" xfId="0" applyFont="1" applyFill="1" applyBorder="1"/>
    <xf numFmtId="0" fontId="4" fillId="2" borderId="39" xfId="0" applyFont="1" applyFill="1" applyBorder="1" applyAlignment="1">
      <alignment horizontal="left" vertical="center"/>
    </xf>
    <xf numFmtId="0" fontId="4" fillId="2" borderId="1" xfId="0" applyFont="1" applyFill="1" applyBorder="1" applyAlignment="1">
      <alignment horizontal="center" vertical="center"/>
    </xf>
    <xf numFmtId="0" fontId="4" fillId="2" borderId="39" xfId="0" applyFont="1" applyFill="1" applyBorder="1" applyAlignment="1">
      <alignment horizontal="center" vertical="center"/>
    </xf>
    <xf numFmtId="0" fontId="4" fillId="5" borderId="1" xfId="1" applyNumberFormat="1" applyFont="1" applyFill="1" applyBorder="1" applyAlignment="1" applyProtection="1">
      <alignment horizontal="center" vertical="center" wrapText="1"/>
    </xf>
    <xf numFmtId="0" fontId="4" fillId="5" borderId="44" xfId="1" applyNumberFormat="1" applyFont="1" applyFill="1" applyBorder="1" applyAlignment="1" applyProtection="1">
      <alignment horizontal="center" vertical="center" wrapText="1"/>
    </xf>
    <xf numFmtId="0" fontId="4" fillId="2" borderId="39" xfId="0" applyFont="1" applyFill="1" applyBorder="1" applyAlignment="1">
      <alignment horizontal="right" vertical="center" wrapText="1"/>
    </xf>
    <xf numFmtId="0" fontId="4" fillId="8" borderId="1" xfId="0" applyFont="1" applyFill="1" applyBorder="1" applyAlignment="1">
      <alignment horizontal="left"/>
    </xf>
    <xf numFmtId="0" fontId="14" fillId="2" borderId="39" xfId="0" applyFont="1" applyFill="1" applyBorder="1" applyAlignment="1">
      <alignment horizontal="right" vertical="center" wrapText="1"/>
    </xf>
    <xf numFmtId="0" fontId="14" fillId="8" borderId="1" xfId="0" applyFont="1" applyFill="1" applyBorder="1" applyAlignment="1">
      <alignment horizontal="left"/>
    </xf>
    <xf numFmtId="0" fontId="14" fillId="8" borderId="1" xfId="0" applyFont="1" applyFill="1" applyBorder="1" applyAlignment="1">
      <alignment wrapText="1"/>
    </xf>
    <xf numFmtId="0" fontId="43" fillId="4" borderId="0" xfId="0" applyFont="1" applyFill="1"/>
    <xf numFmtId="0" fontId="4" fillId="2" borderId="39" xfId="0" applyFont="1" applyFill="1" applyBorder="1" applyAlignment="1">
      <alignment horizontal="center" vertical="center" wrapText="1"/>
    </xf>
    <xf numFmtId="44" fontId="3" fillId="8" borderId="1" xfId="0" applyNumberFormat="1" applyFont="1" applyFill="1" applyBorder="1" applyAlignment="1">
      <alignment horizontal="center" vertical="center"/>
    </xf>
    <xf numFmtId="0" fontId="4" fillId="4" borderId="0" xfId="0" applyFont="1" applyFill="1" applyAlignment="1">
      <alignment horizontal="left"/>
    </xf>
    <xf numFmtId="0" fontId="4" fillId="8" borderId="1" xfId="0" applyFont="1" applyFill="1" applyBorder="1" applyAlignment="1">
      <alignment horizontal="left" vertical="center"/>
    </xf>
    <xf numFmtId="0" fontId="11" fillId="2" borderId="39" xfId="0" applyFont="1" applyFill="1" applyBorder="1"/>
    <xf numFmtId="0" fontId="11" fillId="2" borderId="51" xfId="0" applyFont="1" applyFill="1" applyBorder="1"/>
    <xf numFmtId="165" fontId="11" fillId="8" borderId="26" xfId="0" applyNumberFormat="1" applyFont="1" applyFill="1" applyBorder="1"/>
    <xf numFmtId="0" fontId="11" fillId="4" borderId="58" xfId="0" applyFont="1" applyFill="1" applyBorder="1"/>
    <xf numFmtId="165" fontId="11" fillId="8" borderId="29" xfId="0" applyNumberFormat="1" applyFont="1" applyFill="1" applyBorder="1"/>
    <xf numFmtId="0" fontId="4" fillId="2" borderId="40" xfId="0" applyFont="1" applyFill="1" applyBorder="1" applyAlignment="1">
      <alignment horizontal="left" vertical="center"/>
    </xf>
    <xf numFmtId="0" fontId="4" fillId="2" borderId="42" xfId="0" applyFont="1" applyFill="1" applyBorder="1" applyAlignment="1">
      <alignment horizontal="right" vertical="center" wrapText="1"/>
    </xf>
    <xf numFmtId="0" fontId="14" fillId="2" borderId="45" xfId="0" applyFont="1" applyFill="1" applyBorder="1" applyAlignment="1">
      <alignment horizontal="right" vertical="center" wrapText="1"/>
    </xf>
    <xf numFmtId="0" fontId="4" fillId="2" borderId="45" xfId="0" applyFont="1" applyFill="1" applyBorder="1" applyAlignment="1">
      <alignment horizontal="right" vertical="center" wrapText="1"/>
    </xf>
    <xf numFmtId="0" fontId="4" fillId="2" borderId="4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4" fillId="2" borderId="31" xfId="0" applyFont="1" applyFill="1" applyBorder="1" applyAlignment="1">
      <alignment wrapText="1"/>
    </xf>
    <xf numFmtId="44" fontId="4" fillId="8" borderId="32" xfId="0" applyNumberFormat="1" applyFont="1" applyFill="1" applyBorder="1"/>
    <xf numFmtId="0" fontId="4" fillId="4" borderId="32" xfId="0" applyFont="1" applyFill="1" applyBorder="1"/>
    <xf numFmtId="44" fontId="4" fillId="8" borderId="33" xfId="0" applyNumberFormat="1" applyFont="1" applyFill="1" applyBorder="1"/>
    <xf numFmtId="44" fontId="13" fillId="8" borderId="17" xfId="0" applyNumberFormat="1" applyFont="1" applyFill="1" applyBorder="1"/>
    <xf numFmtId="0" fontId="17" fillId="4" borderId="0" xfId="0" applyFont="1" applyFill="1"/>
    <xf numFmtId="0" fontId="13" fillId="4" borderId="0" xfId="0" applyFont="1" applyFill="1" applyAlignment="1">
      <alignment wrapText="1"/>
    </xf>
    <xf numFmtId="0" fontId="11" fillId="3" borderId="26" xfId="2" applyNumberFormat="1" applyFont="1" applyFill="1" applyBorder="1" applyAlignment="1" applyProtection="1">
      <alignment horizontal="center"/>
      <protection locked="0"/>
    </xf>
    <xf numFmtId="0" fontId="15" fillId="6" borderId="9" xfId="0" applyFont="1" applyFill="1" applyBorder="1"/>
    <xf numFmtId="0" fontId="13" fillId="6" borderId="12" xfId="0" applyFont="1" applyFill="1" applyBorder="1"/>
    <xf numFmtId="0" fontId="13" fillId="6" borderId="0" xfId="0" applyFont="1" applyFill="1"/>
    <xf numFmtId="0" fontId="13" fillId="6" borderId="13" xfId="0" applyFont="1" applyFill="1" applyBorder="1"/>
    <xf numFmtId="0" fontId="13" fillId="8" borderId="1" xfId="0" applyFont="1" applyFill="1" applyBorder="1" applyAlignment="1">
      <alignment vertical="center"/>
    </xf>
    <xf numFmtId="14" fontId="13" fillId="8" borderId="44" xfId="0" applyNumberFormat="1" applyFont="1" applyFill="1" applyBorder="1" applyAlignment="1">
      <alignment horizontal="left" vertical="center"/>
    </xf>
    <xf numFmtId="0" fontId="13" fillId="8" borderId="26" xfId="0" applyFont="1" applyFill="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4" fillId="2" borderId="52" xfId="0" applyFont="1" applyFill="1" applyBorder="1"/>
    <xf numFmtId="0" fontId="3" fillId="2" borderId="37" xfId="0" applyFont="1" applyFill="1" applyBorder="1" applyAlignment="1">
      <alignment horizontal="center"/>
    </xf>
    <xf numFmtId="0" fontId="13" fillId="8" borderId="1" xfId="0" applyFont="1" applyFill="1" applyBorder="1" applyAlignment="1">
      <alignment wrapText="1"/>
    </xf>
    <xf numFmtId="14" fontId="13" fillId="8" borderId="1" xfId="0" applyNumberFormat="1" applyFont="1" applyFill="1" applyBorder="1" applyAlignment="1">
      <alignment horizontal="left"/>
    </xf>
    <xf numFmtId="44" fontId="14" fillId="8" borderId="1" xfId="0" applyNumberFormat="1" applyFont="1" applyFill="1" applyBorder="1" applyAlignment="1">
      <alignment vertical="center" wrapText="1"/>
    </xf>
    <xf numFmtId="0" fontId="4" fillId="5" borderId="5" xfId="0" applyFont="1" applyFill="1" applyBorder="1" applyAlignment="1">
      <alignment horizontal="center" vertical="center" wrapText="1"/>
    </xf>
    <xf numFmtId="44" fontId="14" fillId="8" borderId="4" xfId="0" applyNumberFormat="1" applyFont="1" applyFill="1" applyBorder="1" applyAlignment="1">
      <alignment vertical="center" wrapText="1"/>
    </xf>
    <xf numFmtId="0" fontId="25" fillId="6" borderId="9" xfId="0" applyFont="1" applyFill="1" applyBorder="1" applyAlignment="1">
      <alignment vertical="center"/>
    </xf>
    <xf numFmtId="0" fontId="26" fillId="6" borderId="10" xfId="0" applyFont="1" applyFill="1" applyBorder="1"/>
    <xf numFmtId="0" fontId="27" fillId="6" borderId="10" xfId="0" applyFont="1" applyFill="1" applyBorder="1"/>
    <xf numFmtId="0" fontId="34" fillId="6" borderId="10" xfId="0" applyFont="1" applyFill="1" applyBorder="1"/>
    <xf numFmtId="0" fontId="0" fillId="6" borderId="10" xfId="0" applyFill="1" applyBorder="1"/>
    <xf numFmtId="0" fontId="0" fillId="6" borderId="11" xfId="0" applyFill="1" applyBorder="1"/>
    <xf numFmtId="0" fontId="0" fillId="4" borderId="0" xfId="0" applyFill="1"/>
    <xf numFmtId="0" fontId="12" fillId="4" borderId="12" xfId="0" applyFont="1" applyFill="1" applyBorder="1"/>
    <xf numFmtId="0" fontId="12" fillId="4" borderId="0" xfId="0" applyFont="1" applyFill="1"/>
    <xf numFmtId="0" fontId="12" fillId="4" borderId="13" xfId="0" applyFont="1" applyFill="1" applyBorder="1"/>
    <xf numFmtId="0" fontId="7" fillId="4" borderId="0" xfId="0" applyFont="1" applyFill="1"/>
    <xf numFmtId="0" fontId="12" fillId="4" borderId="0" xfId="0" applyFont="1" applyFill="1" applyAlignment="1">
      <alignment vertical="center"/>
    </xf>
    <xf numFmtId="0" fontId="5" fillId="4" borderId="12" xfId="0" applyFont="1" applyFill="1" applyBorder="1"/>
    <xf numFmtId="0" fontId="12" fillId="4" borderId="12" xfId="0" applyFont="1" applyFill="1" applyBorder="1" applyAlignment="1">
      <alignment vertical="center"/>
    </xf>
    <xf numFmtId="0" fontId="20" fillId="4" borderId="0" xfId="0" applyFont="1" applyFill="1"/>
    <xf numFmtId="0" fontId="20" fillId="4" borderId="13" xfId="0" applyFont="1" applyFill="1" applyBorder="1"/>
    <xf numFmtId="0" fontId="20" fillId="4" borderId="12" xfId="0" applyFont="1" applyFill="1" applyBorder="1"/>
    <xf numFmtId="0" fontId="5" fillId="4" borderId="0" xfId="0" applyFont="1" applyFill="1"/>
    <xf numFmtId="0" fontId="5" fillId="4" borderId="0" xfId="0" applyFont="1" applyFill="1" applyAlignment="1">
      <alignment vertical="center"/>
    </xf>
    <xf numFmtId="0" fontId="21" fillId="4" borderId="0" xfId="0" applyFont="1" applyFill="1" applyAlignment="1">
      <alignment vertical="center"/>
    </xf>
    <xf numFmtId="0" fontId="19" fillId="4" borderId="12" xfId="0" applyFont="1" applyFill="1" applyBorder="1"/>
    <xf numFmtId="0" fontId="19" fillId="4" borderId="0" xfId="0" applyFont="1" applyFill="1"/>
    <xf numFmtId="0" fontId="19" fillId="4" borderId="13" xfId="0" applyFont="1" applyFill="1" applyBorder="1"/>
    <xf numFmtId="0" fontId="23" fillId="6" borderId="12" xfId="0" applyFont="1" applyFill="1" applyBorder="1" applyAlignment="1">
      <alignment vertical="center"/>
    </xf>
    <xf numFmtId="0" fontId="23" fillId="6" borderId="0" xfId="0" applyFont="1" applyFill="1"/>
    <xf numFmtId="0" fontId="22" fillId="6" borderId="0" xfId="0" applyFont="1" applyFill="1"/>
    <xf numFmtId="0" fontId="22" fillId="6" borderId="13" xfId="0" applyFont="1" applyFill="1" applyBorder="1"/>
    <xf numFmtId="0" fontId="12" fillId="4" borderId="0" xfId="0" quotePrefix="1" applyFont="1" applyFill="1"/>
    <xf numFmtId="0" fontId="10" fillId="4" borderId="12" xfId="0" applyFont="1" applyFill="1" applyBorder="1"/>
    <xf numFmtId="0" fontId="24" fillId="4" borderId="0" xfId="0" applyFont="1" applyFill="1"/>
    <xf numFmtId="0" fontId="21" fillId="4" borderId="0" xfId="0" applyFont="1" applyFill="1"/>
    <xf numFmtId="0" fontId="12" fillId="0" borderId="0" xfId="0" applyFont="1"/>
    <xf numFmtId="0" fontId="3" fillId="4" borderId="0" xfId="0" applyFont="1" applyFill="1" applyAlignment="1">
      <alignment vertical="center"/>
    </xf>
    <xf numFmtId="0" fontId="0" fillId="4" borderId="0" xfId="0" applyFill="1" applyAlignment="1">
      <alignment horizontal="left" vertical="center" indent="5"/>
    </xf>
    <xf numFmtId="0" fontId="0" fillId="4" borderId="0" xfId="0" applyFill="1" applyAlignment="1">
      <alignment horizontal="left" vertical="center" indent="7"/>
    </xf>
    <xf numFmtId="0" fontId="12" fillId="7" borderId="1" xfId="0" applyFont="1" applyFill="1" applyBorder="1" applyAlignment="1">
      <alignment horizontal="left" vertical="center"/>
    </xf>
    <xf numFmtId="0" fontId="12" fillId="7" borderId="8" xfId="0" applyFont="1" applyFill="1" applyBorder="1"/>
    <xf numFmtId="0" fontId="12" fillId="7" borderId="3" xfId="0" applyFont="1" applyFill="1" applyBorder="1"/>
    <xf numFmtId="0" fontId="12" fillId="7" borderId="1" xfId="0" applyFont="1" applyFill="1" applyBorder="1" applyAlignment="1">
      <alignment vertical="center"/>
    </xf>
    <xf numFmtId="0" fontId="12" fillId="7" borderId="1" xfId="0" applyFont="1" applyFill="1" applyBorder="1"/>
    <xf numFmtId="0" fontId="12" fillId="7" borderId="6" xfId="0" applyFont="1" applyFill="1" applyBorder="1" applyAlignment="1">
      <alignment vertical="center"/>
    </xf>
    <xf numFmtId="0" fontId="12" fillId="7" borderId="7" xfId="0" applyFont="1" applyFill="1" applyBorder="1"/>
    <xf numFmtId="0" fontId="12" fillId="7" borderId="20" xfId="0" applyFont="1" applyFill="1" applyBorder="1"/>
    <xf numFmtId="0" fontId="10" fillId="4" borderId="0" xfId="0" applyFont="1" applyFill="1" applyAlignment="1">
      <alignment vertical="center"/>
    </xf>
    <xf numFmtId="0" fontId="10" fillId="4" borderId="0" xfId="0" applyFont="1" applyFill="1"/>
    <xf numFmtId="0" fontId="10" fillId="4" borderId="13" xfId="0" applyFont="1" applyFill="1" applyBorder="1"/>
    <xf numFmtId="0" fontId="7" fillId="4" borderId="12" xfId="0" applyFont="1" applyFill="1" applyBorder="1"/>
    <xf numFmtId="0" fontId="12" fillId="4" borderId="0" xfId="0" applyFont="1" applyFill="1" applyAlignment="1">
      <alignment horizontal="left"/>
    </xf>
    <xf numFmtId="0" fontId="7" fillId="4" borderId="13" xfId="0" applyFont="1" applyFill="1" applyBorder="1"/>
    <xf numFmtId="0" fontId="8" fillId="6" borderId="0" xfId="0" applyFont="1" applyFill="1"/>
    <xf numFmtId="0" fontId="8" fillId="6"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23" fillId="6" borderId="9" xfId="0" applyFont="1" applyFill="1" applyBorder="1" applyAlignment="1">
      <alignment vertical="center"/>
    </xf>
    <xf numFmtId="0" fontId="23" fillId="6" borderId="10" xfId="0" applyFont="1" applyFill="1" applyBorder="1"/>
    <xf numFmtId="0" fontId="8" fillId="6" borderId="10" xfId="0" applyFont="1" applyFill="1" applyBorder="1"/>
    <xf numFmtId="0" fontId="8" fillId="6" borderId="11" xfId="0" applyFont="1" applyFill="1" applyBorder="1"/>
    <xf numFmtId="0" fontId="0" fillId="4" borderId="13" xfId="0" applyFill="1" applyBorder="1"/>
    <xf numFmtId="0" fontId="23" fillId="6" borderId="12" xfId="0" applyFont="1" applyFill="1" applyBorder="1"/>
    <xf numFmtId="0" fontId="28" fillId="4" borderId="0" xfId="0" applyFont="1" applyFill="1" applyAlignment="1">
      <alignment vertical="center"/>
    </xf>
    <xf numFmtId="0" fontId="12" fillId="4" borderId="0" xfId="0" applyFont="1" applyFill="1" applyAlignment="1">
      <alignment horizontal="left" vertical="center" indent="10"/>
    </xf>
    <xf numFmtId="0" fontId="28" fillId="4" borderId="0" xfId="0" applyFont="1" applyFill="1"/>
    <xf numFmtId="0" fontId="12" fillId="4" borderId="0" xfId="0" applyFont="1" applyFill="1" applyAlignment="1">
      <alignment horizontal="left" vertical="center" indent="5"/>
    </xf>
    <xf numFmtId="0" fontId="0" fillId="4" borderId="0" xfId="0" applyFill="1" applyAlignment="1">
      <alignment horizontal="left" vertical="center" indent="10"/>
    </xf>
    <xf numFmtId="14" fontId="14" fillId="2" borderId="0" xfId="0" applyNumberFormat="1" applyFont="1" applyFill="1" applyAlignment="1">
      <alignment horizontal="left" wrapText="1"/>
    </xf>
    <xf numFmtId="0" fontId="4" fillId="2" borderId="36" xfId="0" applyFont="1" applyFill="1" applyBorder="1" applyAlignment="1">
      <alignment horizontal="center" vertical="center" wrapText="1"/>
    </xf>
    <xf numFmtId="0" fontId="1" fillId="4" borderId="0" xfId="0" applyFont="1" applyFill="1"/>
    <xf numFmtId="164" fontId="12" fillId="7" borderId="1" xfId="2" applyNumberFormat="1" applyFont="1" applyFill="1" applyBorder="1" applyProtection="1">
      <protection locked="0"/>
    </xf>
    <xf numFmtId="0" fontId="10" fillId="4" borderId="0" xfId="0" quotePrefix="1" applyFont="1" applyFill="1" applyAlignment="1">
      <alignment vertical="center"/>
    </xf>
    <xf numFmtId="0" fontId="1" fillId="4" borderId="12" xfId="0" applyFont="1" applyFill="1" applyBorder="1"/>
    <xf numFmtId="0" fontId="1" fillId="4" borderId="13" xfId="0" applyFont="1" applyFill="1" applyBorder="1"/>
    <xf numFmtId="164" fontId="0" fillId="0" borderId="0" xfId="2" applyNumberFormat="1" applyFont="1"/>
    <xf numFmtId="166" fontId="0" fillId="0" borderId="0" xfId="0" applyNumberFormat="1"/>
    <xf numFmtId="0" fontId="11" fillId="2" borderId="12" xfId="0" applyFont="1" applyFill="1" applyBorder="1" applyAlignment="1">
      <alignment horizontal="right" vertical="center"/>
    </xf>
    <xf numFmtId="0" fontId="11" fillId="2" borderId="14" xfId="0" applyFont="1" applyFill="1" applyBorder="1" applyAlignment="1">
      <alignment horizontal="right" vertical="center"/>
    </xf>
    <xf numFmtId="0" fontId="11" fillId="2" borderId="1" xfId="0" applyFont="1" applyFill="1" applyBorder="1"/>
    <xf numFmtId="0" fontId="13" fillId="8" borderId="1" xfId="0" applyFont="1" applyFill="1" applyBorder="1"/>
    <xf numFmtId="0" fontId="4" fillId="5" borderId="2" xfId="0" applyFont="1" applyFill="1" applyBorder="1" applyAlignment="1">
      <alignment horizontal="right" vertical="center"/>
    </xf>
    <xf numFmtId="0" fontId="13" fillId="2" borderId="39" xfId="0" applyFont="1" applyFill="1" applyBorder="1"/>
    <xf numFmtId="0" fontId="4" fillId="2" borderId="56" xfId="0" applyFont="1" applyFill="1" applyBorder="1"/>
    <xf numFmtId="0" fontId="4" fillId="2" borderId="53" xfId="0" applyFont="1" applyFill="1" applyBorder="1" applyAlignment="1">
      <alignment horizontal="left" vertical="top"/>
    </xf>
    <xf numFmtId="0" fontId="13" fillId="2" borderId="55" xfId="0" applyFont="1" applyFill="1" applyBorder="1"/>
    <xf numFmtId="0" fontId="4" fillId="2" borderId="39" xfId="0" applyFont="1" applyFill="1" applyBorder="1"/>
    <xf numFmtId="0" fontId="11" fillId="2" borderId="1" xfId="0" applyFont="1" applyFill="1" applyBorder="1" applyAlignment="1">
      <alignment horizontal="left"/>
    </xf>
    <xf numFmtId="0" fontId="3" fillId="2" borderId="1" xfId="0" applyFont="1" applyFill="1" applyBorder="1"/>
    <xf numFmtId="0" fontId="3" fillId="2" borderId="44" xfId="0" applyFont="1" applyFill="1" applyBorder="1"/>
    <xf numFmtId="0" fontId="11" fillId="5" borderId="39" xfId="0" applyFont="1" applyFill="1" applyBorder="1"/>
    <xf numFmtId="0" fontId="13" fillId="5" borderId="1" xfId="2" applyNumberFormat="1" applyFont="1" applyFill="1" applyBorder="1" applyProtection="1"/>
    <xf numFmtId="0" fontId="13" fillId="2" borderId="44" xfId="0" applyFont="1" applyFill="1" applyBorder="1"/>
    <xf numFmtId="0" fontId="13" fillId="2" borderId="41" xfId="0" applyFont="1" applyFill="1" applyBorder="1"/>
    <xf numFmtId="0" fontId="4" fillId="2" borderId="55" xfId="0" applyFont="1" applyFill="1" applyBorder="1" applyAlignment="1">
      <alignment horizontal="left" vertical="top"/>
    </xf>
    <xf numFmtId="0" fontId="14" fillId="4" borderId="39" xfId="0" applyFont="1" applyFill="1" applyBorder="1" applyProtection="1">
      <protection locked="0"/>
    </xf>
    <xf numFmtId="10" fontId="13" fillId="8" borderId="44" xfId="2" applyNumberFormat="1" applyFont="1" applyFill="1" applyBorder="1" applyAlignment="1" applyProtection="1">
      <alignment horizontal="right"/>
    </xf>
    <xf numFmtId="0" fontId="4" fillId="2" borderId="51" xfId="0" applyFont="1" applyFill="1" applyBorder="1"/>
    <xf numFmtId="9" fontId="4" fillId="8" borderId="29" xfId="2" applyNumberFormat="1" applyFont="1" applyFill="1" applyBorder="1" applyProtection="1"/>
    <xf numFmtId="10" fontId="13" fillId="8" borderId="1" xfId="2" applyNumberFormat="1" applyFont="1" applyFill="1" applyBorder="1" applyAlignment="1" applyProtection="1">
      <alignment horizontal="right"/>
    </xf>
    <xf numFmtId="0" fontId="13" fillId="3" borderId="41" xfId="0" applyFont="1" applyFill="1" applyBorder="1" applyProtection="1">
      <protection locked="0"/>
    </xf>
    <xf numFmtId="0" fontId="13" fillId="3" borderId="44" xfId="0" applyFont="1" applyFill="1" applyBorder="1" applyProtection="1">
      <protection locked="0"/>
    </xf>
    <xf numFmtId="10" fontId="11" fillId="2" borderId="26" xfId="2" applyNumberFormat="1" applyFont="1" applyFill="1" applyBorder="1" applyAlignment="1" applyProtection="1">
      <alignment horizontal="right"/>
    </xf>
    <xf numFmtId="0" fontId="11" fillId="2" borderId="29" xfId="0" applyFont="1" applyFill="1" applyBorder="1" applyProtection="1">
      <protection locked="0"/>
    </xf>
    <xf numFmtId="44" fontId="11" fillId="2" borderId="29" xfId="2" applyFont="1" applyFill="1" applyBorder="1" applyProtection="1"/>
    <xf numFmtId="44" fontId="4" fillId="8" borderId="32" xfId="2" applyFont="1" applyFill="1" applyBorder="1" applyProtection="1"/>
    <xf numFmtId="9" fontId="4" fillId="8" borderId="32" xfId="2" applyNumberFormat="1" applyFont="1" applyFill="1" applyBorder="1" applyProtection="1"/>
    <xf numFmtId="0" fontId="40" fillId="2" borderId="30" xfId="0" applyFont="1" applyFill="1" applyBorder="1"/>
    <xf numFmtId="44" fontId="4" fillId="0" borderId="32" xfId="2" applyFont="1" applyFill="1" applyBorder="1" applyProtection="1"/>
    <xf numFmtId="44" fontId="47" fillId="8" borderId="32" xfId="2" applyFont="1" applyFill="1" applyBorder="1" applyProtection="1"/>
    <xf numFmtId="0" fontId="4" fillId="11" borderId="30" xfId="0" applyFont="1" applyFill="1" applyBorder="1"/>
    <xf numFmtId="0" fontId="13" fillId="11" borderId="32" xfId="0" applyFont="1" applyFill="1" applyBorder="1"/>
    <xf numFmtId="0" fontId="13" fillId="11" borderId="60" xfId="0" applyFont="1" applyFill="1" applyBorder="1"/>
    <xf numFmtId="0" fontId="14" fillId="8" borderId="43" xfId="0" applyFont="1" applyFill="1" applyBorder="1"/>
    <xf numFmtId="44" fontId="13" fillId="8" borderId="6" xfId="2" applyFont="1" applyFill="1" applyBorder="1" applyProtection="1"/>
    <xf numFmtId="9" fontId="13" fillId="8" borderId="46" xfId="3" applyFont="1" applyFill="1" applyBorder="1" applyProtection="1"/>
    <xf numFmtId="0" fontId="14" fillId="8" borderId="39" xfId="0" applyFont="1" applyFill="1" applyBorder="1"/>
    <xf numFmtId="9" fontId="13" fillId="8" borderId="41" xfId="3" quotePrefix="1" applyFont="1" applyFill="1" applyBorder="1" applyProtection="1"/>
    <xf numFmtId="0" fontId="4" fillId="11" borderId="51" xfId="0" applyFont="1" applyFill="1" applyBorder="1"/>
    <xf numFmtId="44" fontId="13" fillId="11" borderId="26" xfId="2" applyFont="1" applyFill="1" applyBorder="1" applyProtection="1"/>
    <xf numFmtId="9" fontId="13" fillId="11" borderId="61" xfId="3" applyFont="1" applyFill="1" applyBorder="1" applyProtection="1"/>
    <xf numFmtId="0" fontId="13" fillId="8" borderId="39" xfId="0" applyFont="1" applyFill="1" applyBorder="1"/>
    <xf numFmtId="44" fontId="13" fillId="8" borderId="1" xfId="2" applyFont="1" applyFill="1" applyBorder="1" applyProtection="1"/>
    <xf numFmtId="9" fontId="13" fillId="8" borderId="41" xfId="3" applyFont="1" applyFill="1" applyBorder="1" applyProtection="1"/>
    <xf numFmtId="0" fontId="11" fillId="11" borderId="51" xfId="0" applyFont="1" applyFill="1" applyBorder="1"/>
    <xf numFmtId="44" fontId="11" fillId="11" borderId="26" xfId="2" applyFont="1" applyFill="1" applyBorder="1" applyProtection="1"/>
    <xf numFmtId="9" fontId="11" fillId="11" borderId="61" xfId="3" applyFont="1" applyFill="1" applyBorder="1" applyProtection="1"/>
    <xf numFmtId="0" fontId="11" fillId="11" borderId="30" xfId="0" applyFont="1" applyFill="1" applyBorder="1"/>
    <xf numFmtId="0" fontId="11" fillId="11" borderId="32" xfId="0" applyFont="1" applyFill="1" applyBorder="1" applyAlignment="1">
      <alignment horizontal="center"/>
    </xf>
    <xf numFmtId="0" fontId="11" fillId="11" borderId="33" xfId="0" applyFont="1" applyFill="1" applyBorder="1" applyAlignment="1">
      <alignment horizontal="center"/>
    </xf>
    <xf numFmtId="0" fontId="13" fillId="8" borderId="43" xfId="0" applyFont="1" applyFill="1" applyBorder="1"/>
    <xf numFmtId="44" fontId="13" fillId="8" borderId="47" xfId="2" applyFont="1" applyFill="1" applyBorder="1" applyProtection="1"/>
    <xf numFmtId="0" fontId="13" fillId="8" borderId="44" xfId="0" applyFont="1" applyFill="1" applyBorder="1"/>
    <xf numFmtId="0" fontId="48" fillId="11" borderId="18" xfId="0" applyFont="1" applyFill="1" applyBorder="1"/>
    <xf numFmtId="0" fontId="12" fillId="11" borderId="31" xfId="0" applyFont="1" applyFill="1" applyBorder="1"/>
    <xf numFmtId="0" fontId="12" fillId="11" borderId="60" xfId="0" applyFont="1" applyFill="1" applyBorder="1"/>
    <xf numFmtId="14" fontId="14" fillId="4" borderId="0" xfId="0" applyNumberFormat="1" applyFont="1" applyFill="1" applyAlignment="1">
      <alignment horizontal="left" vertical="top"/>
    </xf>
    <xf numFmtId="0" fontId="11" fillId="6" borderId="10" xfId="0" applyFont="1" applyFill="1" applyBorder="1"/>
    <xf numFmtId="0" fontId="11" fillId="2" borderId="0" xfId="0" applyFont="1" applyFill="1"/>
    <xf numFmtId="0" fontId="11" fillId="2" borderId="14" xfId="0" applyFont="1" applyFill="1" applyBorder="1"/>
    <xf numFmtId="0" fontId="11" fillId="2" borderId="15" xfId="0" applyFont="1" applyFill="1" applyBorder="1"/>
    <xf numFmtId="0" fontId="13" fillId="8" borderId="26" xfId="0" applyFont="1" applyFill="1" applyBorder="1" applyAlignment="1">
      <alignment wrapText="1"/>
    </xf>
    <xf numFmtId="0" fontId="11" fillId="2" borderId="0" xfId="0" applyFont="1" applyFill="1" applyAlignment="1">
      <alignment horizontal="right"/>
    </xf>
    <xf numFmtId="0" fontId="11" fillId="2" borderId="15" xfId="0" applyFont="1" applyFill="1" applyBorder="1" applyAlignment="1">
      <alignment horizontal="right"/>
    </xf>
    <xf numFmtId="0" fontId="4" fillId="2" borderId="52" xfId="0" applyFont="1" applyFill="1" applyBorder="1" applyAlignment="1">
      <alignment vertical="center" wrapText="1"/>
    </xf>
    <xf numFmtId="0" fontId="4" fillId="2" borderId="5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5" borderId="39" xfId="0" applyFont="1" applyFill="1" applyBorder="1" applyAlignment="1">
      <alignment horizontal="center" vertical="center" wrapText="1"/>
    </xf>
    <xf numFmtId="44" fontId="14" fillId="8" borderId="44" xfId="0" applyNumberFormat="1" applyFont="1" applyFill="1" applyBorder="1" applyAlignment="1">
      <alignment vertical="center" wrapText="1"/>
    </xf>
    <xf numFmtId="44" fontId="14" fillId="8" borderId="62" xfId="0" applyNumberFormat="1" applyFont="1" applyFill="1" applyBorder="1" applyAlignment="1">
      <alignment vertical="center" wrapText="1"/>
    </xf>
    <xf numFmtId="0" fontId="4" fillId="5" borderId="4" xfId="0" applyFont="1" applyFill="1" applyBorder="1" applyAlignment="1">
      <alignment horizontal="center" vertical="center" wrapText="1"/>
    </xf>
    <xf numFmtId="0" fontId="16" fillId="2" borderId="51" xfId="0" applyFont="1" applyFill="1" applyBorder="1" applyAlignment="1">
      <alignment horizontal="center" vertical="top" wrapText="1"/>
    </xf>
    <xf numFmtId="0" fontId="11" fillId="2" borderId="26" xfId="0" applyFont="1" applyFill="1" applyBorder="1" applyAlignment="1">
      <alignment horizontal="right" vertical="center" wrapText="1"/>
    </xf>
    <xf numFmtId="0" fontId="33" fillId="2" borderId="26" xfId="0" applyFont="1" applyFill="1" applyBorder="1" applyAlignment="1">
      <alignment horizontal="left" vertical="top" wrapText="1"/>
    </xf>
    <xf numFmtId="44" fontId="4" fillId="8" borderId="26" xfId="0" applyNumberFormat="1" applyFont="1" applyFill="1" applyBorder="1" applyAlignment="1">
      <alignment wrapText="1"/>
    </xf>
    <xf numFmtId="44" fontId="4" fillId="8" borderId="29" xfId="0" applyNumberFormat="1" applyFont="1" applyFill="1" applyBorder="1" applyAlignment="1">
      <alignment wrapText="1"/>
    </xf>
    <xf numFmtId="0" fontId="11" fillId="2" borderId="55" xfId="0" applyFont="1" applyFill="1" applyBorder="1" applyAlignment="1">
      <alignment horizontal="center"/>
    </xf>
    <xf numFmtId="0" fontId="12" fillId="7" borderId="2" xfId="0" applyFont="1" applyFill="1" applyBorder="1" applyAlignment="1">
      <alignment vertical="center"/>
    </xf>
    <xf numFmtId="0" fontId="0" fillId="0" borderId="8" xfId="0" applyBorder="1"/>
    <xf numFmtId="0" fontId="0" fillId="0" borderId="3" xfId="0" applyBorder="1"/>
    <xf numFmtId="0" fontId="4" fillId="9" borderId="54" xfId="0" applyFont="1" applyFill="1" applyBorder="1" applyAlignment="1" applyProtection="1">
      <alignment horizontal="left" vertical="center" wrapText="1"/>
      <protection locked="0"/>
    </xf>
    <xf numFmtId="0" fontId="0" fillId="10" borderId="54" xfId="0" applyFill="1" applyBorder="1" applyAlignment="1" applyProtection="1">
      <alignment horizontal="left" vertical="center" wrapText="1"/>
      <protection locked="0"/>
    </xf>
    <xf numFmtId="0" fontId="4" fillId="2" borderId="36"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8" fillId="5" borderId="39" xfId="0" applyFont="1" applyFill="1" applyBorder="1"/>
    <xf numFmtId="0" fontId="39" fillId="5" borderId="1" xfId="0" applyFont="1" applyFill="1" applyBorder="1"/>
    <xf numFmtId="0" fontId="38" fillId="5" borderId="51" xfId="0" applyFont="1" applyFill="1" applyBorder="1"/>
    <xf numFmtId="0" fontId="39" fillId="5" borderId="26" xfId="0" applyFont="1" applyFill="1" applyBorder="1"/>
    <xf numFmtId="0" fontId="14" fillId="3" borderId="2" xfId="0" applyFont="1" applyFill="1" applyBorder="1" applyProtection="1">
      <protection locked="0"/>
    </xf>
    <xf numFmtId="0" fontId="14" fillId="3" borderId="8" xfId="0" applyFont="1" applyFill="1" applyBorder="1" applyProtection="1">
      <protection locked="0"/>
    </xf>
    <xf numFmtId="0" fontId="14" fillId="3" borderId="3" xfId="0" applyFont="1" applyFill="1" applyBorder="1" applyProtection="1">
      <protection locked="0"/>
    </xf>
    <xf numFmtId="0" fontId="4" fillId="5" borderId="2" xfId="0" applyFont="1" applyFill="1" applyBorder="1"/>
    <xf numFmtId="0" fontId="4" fillId="5" borderId="3" xfId="0" applyFont="1" applyFill="1" applyBorder="1"/>
    <xf numFmtId="0" fontId="4" fillId="4" borderId="2" xfId="0" applyFont="1" applyFill="1" applyBorder="1"/>
    <xf numFmtId="0" fontId="4" fillId="4" borderId="3" xfId="0" applyFont="1" applyFill="1" applyBorder="1"/>
    <xf numFmtId="0" fontId="4" fillId="3" borderId="2" xfId="0" applyFont="1" applyFill="1" applyBorder="1"/>
    <xf numFmtId="0" fontId="4" fillId="3" borderId="3" xfId="0" applyFont="1" applyFill="1" applyBorder="1"/>
    <xf numFmtId="0" fontId="4" fillId="8" borderId="49" xfId="0" applyFont="1" applyFill="1" applyBorder="1"/>
    <xf numFmtId="0" fontId="4" fillId="8" borderId="35" xfId="0" applyFont="1" applyFill="1" applyBorder="1"/>
    <xf numFmtId="0" fontId="4" fillId="2" borderId="23" xfId="0" applyFont="1" applyFill="1" applyBorder="1" applyAlignment="1">
      <alignment vertical="center" wrapText="1"/>
    </xf>
    <xf numFmtId="0" fontId="4" fillId="2" borderId="25" xfId="0" applyFont="1" applyFill="1" applyBorder="1" applyAlignment="1">
      <alignment vertical="center" wrapText="1"/>
    </xf>
    <xf numFmtId="0" fontId="4" fillId="2" borderId="34"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8" fillId="5" borderId="2" xfId="0" applyFont="1" applyFill="1" applyBorder="1" applyAlignment="1">
      <alignment horizontal="right"/>
    </xf>
    <xf numFmtId="0" fontId="38" fillId="5" borderId="3" xfId="0" applyFont="1" applyFill="1" applyBorder="1" applyAlignment="1">
      <alignment horizontal="right"/>
    </xf>
    <xf numFmtId="0" fontId="36" fillId="0" borderId="1" xfId="0" applyFont="1" applyBorder="1" applyAlignment="1" applyProtection="1">
      <alignment horizontal="left"/>
      <protection locked="0"/>
    </xf>
    <xf numFmtId="0" fontId="36" fillId="0" borderId="2" xfId="0" applyFont="1" applyBorder="1" applyAlignment="1" applyProtection="1">
      <alignment horizontal="left"/>
      <protection locked="0"/>
    </xf>
    <xf numFmtId="0" fontId="36" fillId="0" borderId="8" xfId="0" applyFont="1" applyBorder="1" applyAlignment="1" applyProtection="1">
      <alignment horizontal="left"/>
      <protection locked="0"/>
    </xf>
    <xf numFmtId="0" fontId="36" fillId="0" borderId="3" xfId="0" applyFont="1" applyBorder="1" applyAlignment="1" applyProtection="1">
      <alignment horizontal="left"/>
      <protection locked="0"/>
    </xf>
    <xf numFmtId="0" fontId="36" fillId="0" borderId="26" xfId="0" applyFont="1" applyBorder="1" applyAlignment="1" applyProtection="1">
      <alignment horizontal="left"/>
      <protection locked="0"/>
    </xf>
    <xf numFmtId="0" fontId="36" fillId="0" borderId="49" xfId="0" applyFont="1" applyBorder="1" applyAlignment="1" applyProtection="1">
      <alignment horizontal="left"/>
      <protection locked="0"/>
    </xf>
    <xf numFmtId="0" fontId="36" fillId="0" borderId="50" xfId="0" applyFont="1" applyBorder="1" applyAlignment="1" applyProtection="1">
      <alignment horizontal="left"/>
      <protection locked="0"/>
    </xf>
    <xf numFmtId="0" fontId="36" fillId="0" borderId="35" xfId="0" applyFont="1" applyBorder="1" applyAlignment="1" applyProtection="1">
      <alignment horizontal="left"/>
      <protection locked="0"/>
    </xf>
    <xf numFmtId="0" fontId="41" fillId="2" borderId="2"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1" xfId="0" applyFont="1" applyFill="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18" fillId="2" borderId="39" xfId="0" applyFont="1" applyFill="1" applyBorder="1" applyAlignment="1">
      <alignment vertical="center"/>
    </xf>
    <xf numFmtId="0" fontId="0" fillId="0" borderId="2" xfId="0" applyBorder="1"/>
    <xf numFmtId="0" fontId="4" fillId="2" borderId="42" xfId="0" applyFont="1" applyFill="1" applyBorder="1" applyAlignment="1">
      <alignment horizontal="left" vertical="center" wrapText="1"/>
    </xf>
    <xf numFmtId="0" fontId="0" fillId="2" borderId="43" xfId="0" applyFill="1" applyBorder="1" applyAlignment="1">
      <alignment vertical="center" wrapText="1"/>
    </xf>
    <xf numFmtId="0" fontId="38" fillId="2" borderId="52" xfId="0" applyFont="1" applyFill="1" applyBorder="1" applyAlignment="1">
      <alignment vertical="center"/>
    </xf>
    <xf numFmtId="0" fontId="39" fillId="0" borderId="53" xfId="0" applyFont="1" applyBorder="1" applyAlignment="1">
      <alignment vertical="center"/>
    </xf>
    <xf numFmtId="0" fontId="14" fillId="2" borderId="36" xfId="0" applyFont="1" applyFill="1" applyBorder="1" applyAlignment="1">
      <alignment horizontal="left"/>
    </xf>
    <xf numFmtId="0" fontId="14" fillId="2" borderId="53" xfId="0" applyFont="1" applyFill="1" applyBorder="1" applyAlignment="1">
      <alignment horizontal="left"/>
    </xf>
    <xf numFmtId="0" fontId="14" fillId="2" borderId="55" xfId="0" applyFont="1" applyFill="1" applyBorder="1" applyAlignment="1">
      <alignment horizontal="left"/>
    </xf>
    <xf numFmtId="0" fontId="4" fillId="9" borderId="1" xfId="0" applyFont="1"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2" borderId="8" xfId="0" applyFill="1" applyBorder="1" applyAlignment="1">
      <alignment horizontal="center" vertical="center" wrapText="1"/>
    </xf>
    <xf numFmtId="0" fontId="0" fillId="2" borderId="41" xfId="0" applyFill="1" applyBorder="1" applyAlignment="1">
      <alignment horizontal="center" vertical="center" wrapText="1"/>
    </xf>
    <xf numFmtId="0" fontId="14" fillId="2" borderId="8" xfId="2" applyNumberFormat="1" applyFont="1" applyFill="1" applyBorder="1" applyAlignment="1" applyProtection="1"/>
    <xf numFmtId="0" fontId="0" fillId="0" borderId="41" xfId="0" applyBorder="1"/>
    <xf numFmtId="0" fontId="4" fillId="2" borderId="21" xfId="2" applyNumberFormat="1" applyFont="1" applyFill="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4" fillId="2" borderId="49" xfId="0" applyFont="1" applyFill="1" applyBorder="1"/>
    <xf numFmtId="0" fontId="0" fillId="0" borderId="50" xfId="0" applyBorder="1"/>
    <xf numFmtId="44" fontId="11" fillId="5" borderId="59" xfId="2" applyFont="1" applyFill="1" applyBorder="1" applyAlignment="1" applyProtection="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24" xfId="0" applyFill="1" applyBorder="1" applyAlignment="1">
      <alignment horizontal="center" vertical="center"/>
    </xf>
    <xf numFmtId="0" fontId="0" fillId="5" borderId="7" xfId="0" applyFill="1" applyBorder="1" applyAlignment="1">
      <alignment horizontal="center" vertical="center"/>
    </xf>
    <xf numFmtId="0" fontId="0" fillId="5" borderId="46" xfId="0" applyFill="1" applyBorder="1" applyAlignment="1">
      <alignment horizontal="center" vertical="center"/>
    </xf>
    <xf numFmtId="0" fontId="4" fillId="5" borderId="2" xfId="1" applyNumberFormat="1" applyFont="1" applyFill="1" applyBorder="1" applyAlignment="1" applyProtection="1">
      <alignment horizontal="center" vertical="center" wrapText="1"/>
    </xf>
    <xf numFmtId="0" fontId="0" fillId="5" borderId="8" xfId="0" applyFill="1" applyBorder="1" applyAlignment="1">
      <alignment horizontal="center" vertical="center" wrapText="1"/>
    </xf>
    <xf numFmtId="0" fontId="0" fillId="5" borderId="41" xfId="0" applyFill="1" applyBorder="1" applyAlignment="1">
      <alignment horizontal="center" vertical="center" wrapText="1"/>
    </xf>
    <xf numFmtId="44" fontId="13" fillId="5" borderId="2" xfId="2" applyFont="1" applyFill="1" applyBorder="1" applyAlignment="1" applyProtection="1"/>
    <xf numFmtId="0" fontId="0" fillId="5" borderId="8" xfId="0" applyFill="1" applyBorder="1"/>
    <xf numFmtId="0" fontId="0" fillId="5" borderId="41" xfId="0" applyFill="1" applyBorder="1"/>
    <xf numFmtId="44" fontId="13" fillId="2" borderId="2" xfId="2" applyFont="1" applyFill="1" applyBorder="1" applyAlignment="1" applyProtection="1"/>
    <xf numFmtId="44" fontId="13" fillId="2" borderId="8" xfId="2" applyFont="1" applyFill="1" applyBorder="1" applyAlignment="1" applyProtection="1"/>
    <xf numFmtId="44" fontId="13" fillId="2" borderId="41" xfId="2" applyFont="1" applyFill="1" applyBorder="1" applyAlignment="1" applyProtection="1"/>
    <xf numFmtId="0" fontId="4" fillId="8" borderId="54" xfId="0" applyFont="1" applyFill="1" applyBorder="1" applyAlignment="1">
      <alignment horizontal="center" vertical="center"/>
    </xf>
    <xf numFmtId="0" fontId="0" fillId="8" borderId="54" xfId="0" applyFill="1" applyBorder="1" applyAlignment="1">
      <alignment horizontal="center" vertical="center"/>
    </xf>
    <xf numFmtId="0" fontId="4" fillId="2" borderId="1" xfId="0" applyFont="1" applyFill="1" applyBorder="1" applyAlignment="1">
      <alignment horizontal="center" vertical="center"/>
    </xf>
    <xf numFmtId="0" fontId="0" fillId="0" borderId="1" xfId="0" applyBorder="1"/>
    <xf numFmtId="0" fontId="11" fillId="2" borderId="2" xfId="0" applyFont="1" applyFill="1" applyBorder="1" applyAlignment="1">
      <alignment horizontal="right"/>
    </xf>
    <xf numFmtId="0" fontId="0" fillId="0" borderId="8" xfId="0" applyBorder="1" applyAlignment="1">
      <alignment horizontal="right"/>
    </xf>
    <xf numFmtId="0" fontId="0" fillId="0" borderId="3" xfId="0" applyBorder="1" applyAlignment="1">
      <alignment horizontal="right"/>
    </xf>
    <xf numFmtId="0" fontId="11" fillId="2" borderId="49" xfId="0" applyFont="1" applyFill="1" applyBorder="1" applyAlignment="1">
      <alignment horizontal="right"/>
    </xf>
    <xf numFmtId="0" fontId="0" fillId="2" borderId="50" xfId="0" applyFill="1" applyBorder="1" applyAlignment="1">
      <alignment horizontal="right"/>
    </xf>
    <xf numFmtId="0" fontId="0" fillId="2" borderId="35" xfId="0" applyFill="1" applyBorder="1" applyAlignment="1">
      <alignment horizontal="right"/>
    </xf>
    <xf numFmtId="0" fontId="0" fillId="2" borderId="1" xfId="0" applyFill="1" applyBorder="1" applyAlignment="1">
      <alignment horizontal="center" vertical="center"/>
    </xf>
    <xf numFmtId="0" fontId="4" fillId="5" borderId="1" xfId="0" applyFont="1" applyFill="1" applyBorder="1" applyAlignment="1">
      <alignment horizontal="right" vertical="center"/>
    </xf>
    <xf numFmtId="44" fontId="11" fillId="8" borderId="49" xfId="2" applyFont="1" applyFill="1" applyBorder="1" applyAlignment="1" applyProtection="1">
      <alignment horizontal="left" vertical="top"/>
    </xf>
    <xf numFmtId="44" fontId="11" fillId="8" borderId="50" xfId="2" applyFont="1" applyFill="1" applyBorder="1" applyAlignment="1" applyProtection="1">
      <alignment horizontal="left" vertical="top"/>
    </xf>
    <xf numFmtId="44" fontId="11" fillId="8" borderId="61" xfId="2" applyFont="1" applyFill="1" applyBorder="1" applyAlignment="1" applyProtection="1">
      <alignment horizontal="left" vertical="top"/>
    </xf>
  </cellXfs>
  <cellStyles count="4">
    <cellStyle name="Komma" xfId="1" builtinId="3"/>
    <cellStyle name="Procent" xfId="3" builtinId="5"/>
    <cellStyle name="Standaard" xfId="0" builtinId="0"/>
    <cellStyle name="Valuta" xfId="2" builtinId="4"/>
  </cellStyles>
  <dxfs count="11">
    <dxf>
      <font>
        <color rgb="FF9C0006"/>
      </font>
      <fill>
        <patternFill>
          <bgColor rgb="FFFFC7CE"/>
        </patternFill>
      </fill>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895350</xdr:colOff>
      <xdr:row>0</xdr:row>
      <xdr:rowOff>47627</xdr:rowOff>
    </xdr:from>
    <xdr:to>
      <xdr:col>19</xdr:col>
      <xdr:colOff>240957</xdr:colOff>
      <xdr:row>0</xdr:row>
      <xdr:rowOff>542291</xdr:rowOff>
    </xdr:to>
    <xdr:pic>
      <xdr:nvPicPr>
        <xdr:cNvPr id="3" name="Afbeelding 2" descr="Plattelandscoaches | LaMi">
          <a:extLst>
            <a:ext uri="{FF2B5EF4-FFF2-40B4-BE49-F238E27FC236}">
              <a16:creationId xmlns:a16="http://schemas.microsoft.com/office/drawing/2014/main" id="{3A45B62F-8AB6-4D8B-B30D-50C419243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247652"/>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523875</xdr:colOff>
      <xdr:row>1</xdr:row>
      <xdr:rowOff>28575</xdr:rowOff>
    </xdr:from>
    <xdr:to>
      <xdr:col>16</xdr:col>
      <xdr:colOff>323084</xdr:colOff>
      <xdr:row>1</xdr:row>
      <xdr:rowOff>533399</xdr:rowOff>
    </xdr:to>
    <xdr:pic>
      <xdr:nvPicPr>
        <xdr:cNvPr id="9" name="Afbeelding 8" descr="Plattelandscoaches | LaMi">
          <a:extLst>
            <a:ext uri="{FF2B5EF4-FFF2-40B4-BE49-F238E27FC236}">
              <a16:creationId xmlns:a16="http://schemas.microsoft.com/office/drawing/2014/main" id="{A2AF1614-FE0E-4378-9937-AD80C0126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16225" y="28575"/>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38100</xdr:rowOff>
    </xdr:from>
    <xdr:to>
      <xdr:col>9</xdr:col>
      <xdr:colOff>609257</xdr:colOff>
      <xdr:row>1</xdr:row>
      <xdr:rowOff>554354</xdr:rowOff>
    </xdr:to>
    <xdr:pic>
      <xdr:nvPicPr>
        <xdr:cNvPr id="3" name="Afbeelding 2" descr="Plattelandscoaches | LaMi">
          <a:extLst>
            <a:ext uri="{FF2B5EF4-FFF2-40B4-BE49-F238E27FC236}">
              <a16:creationId xmlns:a16="http://schemas.microsoft.com/office/drawing/2014/main" id="{44FF39CF-6600-40B6-842F-AD50B7A63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0900" y="38100"/>
          <a:ext cx="609257" cy="516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1619250</xdr:colOff>
      <xdr:row>1</xdr:row>
      <xdr:rowOff>107950</xdr:rowOff>
    </xdr:from>
    <xdr:to>
      <xdr:col>4</xdr:col>
      <xdr:colOff>1218857</xdr:colOff>
      <xdr:row>3</xdr:row>
      <xdr:rowOff>6349</xdr:rowOff>
    </xdr:to>
    <xdr:pic>
      <xdr:nvPicPr>
        <xdr:cNvPr id="3" name="Afbeelding 2" descr="Plattelandscoaches | LaMi">
          <a:extLst>
            <a:ext uri="{FF2B5EF4-FFF2-40B4-BE49-F238E27FC236}">
              <a16:creationId xmlns:a16="http://schemas.microsoft.com/office/drawing/2014/main" id="{78556755-5DB4-49E5-91F2-C5078DE46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3150" y="273050"/>
          <a:ext cx="1352207"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1066800</xdr:colOff>
      <xdr:row>1</xdr:row>
      <xdr:rowOff>0</xdr:rowOff>
    </xdr:from>
    <xdr:to>
      <xdr:col>6</xdr:col>
      <xdr:colOff>1045502</xdr:colOff>
      <xdr:row>1</xdr:row>
      <xdr:rowOff>512444</xdr:rowOff>
    </xdr:to>
    <xdr:pic>
      <xdr:nvPicPr>
        <xdr:cNvPr id="3" name="Afbeelding 2" descr="Plattelandscoaches | LaMi">
          <a:extLst>
            <a:ext uri="{FF2B5EF4-FFF2-40B4-BE49-F238E27FC236}">
              <a16:creationId xmlns:a16="http://schemas.microsoft.com/office/drawing/2014/main" id="{2746EC9F-132C-4238-80BA-D774F4EE1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0"/>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rovincieutrecht.sharepoint.com/sites/prjct-Programma-energietransitie/Gedeelde%20documenten/USET%202021/Uitvoeringsverordening%20ET%20juli%202021/E-formulier%20Uset%202021/Bijlagen/Format%20begroting%202025%20eenvoudig.xlsx" TargetMode="External"/><Relationship Id="rId1" Type="http://schemas.openxmlformats.org/officeDocument/2006/relationships/externalLinkPath" Target="Format%20begroting%202025%20eenvoud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elichting bij invullen"/>
      <sheetName val="1. Begroting"/>
      <sheetName val="2. Uitgavenplanning"/>
      <sheetName val="3. Dekkingsplan"/>
      <sheetName val="4. Samenvatting"/>
      <sheetName val="Niet aan kome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71B3-6306-4D8A-B887-63917A9FEECE}">
  <sheetPr codeName="Blad1"/>
  <dimension ref="A1:AA206"/>
  <sheetViews>
    <sheetView zoomScale="80" zoomScaleNormal="80" workbookViewId="0">
      <selection activeCell="L108" sqref="L108"/>
    </sheetView>
  </sheetViews>
  <sheetFormatPr defaultColWidth="9.140625" defaultRowHeight="15" x14ac:dyDescent="0.25"/>
  <cols>
    <col min="1" max="1" width="5.42578125" style="230" customWidth="1"/>
    <col min="2" max="2" width="9.140625" style="230"/>
    <col min="3" max="3" width="11" style="230" customWidth="1"/>
    <col min="4" max="4" width="11.42578125" style="230" customWidth="1"/>
    <col min="5" max="9" width="9.140625" style="230"/>
    <col min="10" max="10" width="10.5703125" style="230" bestFit="1" customWidth="1"/>
    <col min="11" max="11" width="10.85546875" style="230" bestFit="1" customWidth="1"/>
    <col min="12" max="12" width="9.140625" style="230"/>
    <col min="13" max="13" width="16.140625" style="230" customWidth="1"/>
    <col min="14" max="17" width="9.140625" style="230"/>
    <col min="18" max="18" width="17.140625" style="230" customWidth="1"/>
    <col min="19" max="30" width="9.140625" style="230"/>
    <col min="31" max="31" width="8.85546875" style="230" customWidth="1"/>
    <col min="32" max="16384" width="9.140625" style="230"/>
  </cols>
  <sheetData>
    <row r="1" spans="1:22" ht="63.75" customHeight="1" x14ac:dyDescent="0.35">
      <c r="A1" s="224" t="s">
        <v>0</v>
      </c>
      <c r="B1" s="225"/>
      <c r="C1" s="225"/>
      <c r="D1" s="225"/>
      <c r="E1" s="226"/>
      <c r="F1" s="226"/>
      <c r="G1" s="226"/>
      <c r="H1" s="226"/>
      <c r="I1" s="226"/>
      <c r="J1" s="226"/>
      <c r="K1" s="226"/>
      <c r="L1" s="226"/>
      <c r="M1" s="226"/>
      <c r="N1" s="227" t="s">
        <v>1</v>
      </c>
      <c r="O1" s="228"/>
      <c r="P1" s="228"/>
      <c r="Q1" s="228"/>
      <c r="R1" s="229"/>
    </row>
    <row r="2" spans="1:22" s="234" customFormat="1" ht="15.75" x14ac:dyDescent="0.25">
      <c r="A2" s="231" t="s">
        <v>2</v>
      </c>
      <c r="B2" s="232"/>
      <c r="C2" s="232"/>
      <c r="D2" s="232"/>
      <c r="E2" s="232"/>
      <c r="F2" s="232"/>
      <c r="G2" s="232"/>
      <c r="H2" s="232"/>
      <c r="I2" s="232"/>
      <c r="J2" s="232"/>
      <c r="K2" s="232"/>
      <c r="L2" s="232"/>
      <c r="M2" s="232"/>
      <c r="N2" s="232"/>
      <c r="O2" s="232"/>
      <c r="P2" s="232"/>
      <c r="Q2" s="232"/>
      <c r="R2" s="233"/>
    </row>
    <row r="3" spans="1:22" s="234" customFormat="1" ht="15.75" x14ac:dyDescent="0.25">
      <c r="A3" s="231"/>
      <c r="B3" s="235" t="s">
        <v>3</v>
      </c>
      <c r="C3" s="232"/>
      <c r="D3" s="232"/>
      <c r="E3" s="232"/>
      <c r="F3" s="232"/>
      <c r="G3" s="232"/>
      <c r="H3" s="232"/>
      <c r="I3" s="232"/>
      <c r="J3" s="232"/>
      <c r="K3" s="232"/>
      <c r="L3" s="232"/>
      <c r="M3" s="232"/>
      <c r="N3" s="232"/>
      <c r="O3" s="232"/>
      <c r="P3" s="232"/>
      <c r="Q3" s="232"/>
      <c r="R3" s="233"/>
    </row>
    <row r="4" spans="1:22" s="234" customFormat="1" ht="15.75" x14ac:dyDescent="0.25">
      <c r="A4" s="231"/>
      <c r="B4" s="235" t="s">
        <v>4</v>
      </c>
      <c r="C4" s="232"/>
      <c r="D4" s="232"/>
      <c r="E4" s="232"/>
      <c r="F4" s="232"/>
      <c r="G4" s="232"/>
      <c r="H4" s="232"/>
      <c r="I4" s="232"/>
      <c r="J4" s="232"/>
      <c r="K4" s="232"/>
      <c r="L4" s="232"/>
      <c r="M4" s="232"/>
      <c r="N4" s="232"/>
      <c r="O4" s="232"/>
      <c r="P4" s="232"/>
      <c r="Q4" s="232"/>
      <c r="R4" s="233"/>
    </row>
    <row r="5" spans="1:22" s="234" customFormat="1" ht="15.75" x14ac:dyDescent="0.25">
      <c r="A5" s="231"/>
      <c r="B5" s="235" t="s">
        <v>5</v>
      </c>
      <c r="C5" s="232"/>
      <c r="D5" s="232"/>
      <c r="E5" s="232"/>
      <c r="F5" s="232"/>
      <c r="G5" s="232"/>
      <c r="H5" s="232"/>
      <c r="I5" s="232"/>
      <c r="J5" s="232"/>
      <c r="K5" s="232"/>
      <c r="L5" s="232"/>
      <c r="M5" s="232"/>
      <c r="N5" s="232"/>
      <c r="O5" s="232"/>
      <c r="P5" s="232"/>
      <c r="Q5" s="232"/>
      <c r="R5" s="233"/>
    </row>
    <row r="6" spans="1:22" s="234" customFormat="1" ht="15.75" x14ac:dyDescent="0.25">
      <c r="A6" s="231"/>
      <c r="B6" s="232" t="s">
        <v>6</v>
      </c>
      <c r="C6" s="232"/>
      <c r="D6" s="232"/>
      <c r="E6" s="232"/>
      <c r="F6" s="232"/>
      <c r="G6" s="232"/>
      <c r="H6" s="232"/>
      <c r="I6" s="232"/>
      <c r="J6" s="232"/>
      <c r="K6" s="232"/>
      <c r="L6" s="232"/>
      <c r="M6" s="232"/>
      <c r="N6" s="232"/>
      <c r="O6" s="232"/>
      <c r="P6" s="232"/>
      <c r="Q6" s="232"/>
      <c r="R6" s="233"/>
    </row>
    <row r="7" spans="1:22" s="234" customFormat="1" ht="15.75" x14ac:dyDescent="0.25">
      <c r="A7" s="231"/>
      <c r="B7" s="235" t="s">
        <v>7</v>
      </c>
      <c r="C7" s="232"/>
      <c r="D7" s="232"/>
      <c r="E7" s="232"/>
      <c r="F7" s="232"/>
      <c r="G7" s="232"/>
      <c r="H7" s="232"/>
      <c r="I7" s="232"/>
      <c r="J7" s="232"/>
      <c r="K7" s="232"/>
      <c r="L7" s="232"/>
      <c r="M7" s="232"/>
      <c r="N7" s="232"/>
      <c r="O7" s="232"/>
      <c r="P7" s="232"/>
      <c r="Q7" s="232"/>
      <c r="R7" s="233"/>
      <c r="V7"/>
    </row>
    <row r="8" spans="1:22" s="234" customFormat="1" ht="15.75" x14ac:dyDescent="0.25">
      <c r="A8" s="231"/>
      <c r="B8" s="235"/>
      <c r="C8" s="232"/>
      <c r="D8" s="232"/>
      <c r="E8" s="232"/>
      <c r="F8" s="232"/>
      <c r="G8" s="232"/>
      <c r="H8" s="232"/>
      <c r="I8" s="232"/>
      <c r="J8" s="232"/>
      <c r="K8" s="232"/>
      <c r="L8" s="232"/>
      <c r="M8" s="232"/>
      <c r="N8" s="232"/>
      <c r="O8" s="232"/>
      <c r="P8" s="232"/>
      <c r="Q8" s="232"/>
      <c r="R8" s="233"/>
    </row>
    <row r="9" spans="1:22" s="234" customFormat="1" ht="15.75" x14ac:dyDescent="0.25">
      <c r="A9" s="236" t="s">
        <v>8</v>
      </c>
      <c r="B9" s="232"/>
      <c r="C9" s="232"/>
      <c r="D9" s="232"/>
      <c r="E9" s="232"/>
      <c r="F9" s="232"/>
      <c r="G9" s="232"/>
      <c r="H9" s="232"/>
      <c r="I9" s="232"/>
      <c r="J9" s="232"/>
      <c r="K9" s="232"/>
      <c r="L9" s="232"/>
      <c r="M9" s="232"/>
      <c r="N9" s="232"/>
      <c r="O9" s="232"/>
      <c r="P9" s="232"/>
      <c r="Q9" s="232"/>
      <c r="R9" s="233"/>
    </row>
    <row r="10" spans="1:22" s="234" customFormat="1" ht="15.75" x14ac:dyDescent="0.25">
      <c r="A10" s="237" t="s">
        <v>9</v>
      </c>
      <c r="B10" s="232"/>
      <c r="C10" s="232"/>
      <c r="D10" s="232"/>
      <c r="E10" s="232"/>
      <c r="F10" s="232"/>
      <c r="G10" s="232"/>
      <c r="H10" s="232"/>
      <c r="I10" s="238"/>
      <c r="J10" s="238"/>
      <c r="K10" s="238"/>
      <c r="L10" s="238"/>
      <c r="M10" s="238"/>
      <c r="N10" s="238"/>
      <c r="O10" s="238"/>
      <c r="P10" s="238"/>
      <c r="Q10" s="238"/>
      <c r="R10" s="239"/>
    </row>
    <row r="11" spans="1:22" s="234" customFormat="1" ht="15.75" x14ac:dyDescent="0.25">
      <c r="A11" s="237" t="s">
        <v>10</v>
      </c>
      <c r="B11" s="232"/>
      <c r="C11" s="232"/>
      <c r="D11" s="232"/>
      <c r="E11" s="232"/>
      <c r="F11" s="232"/>
      <c r="G11" s="232"/>
      <c r="H11" s="232"/>
      <c r="I11" s="238"/>
      <c r="J11" s="238"/>
      <c r="K11" s="238"/>
      <c r="L11" s="238"/>
      <c r="M11" s="238"/>
      <c r="N11" s="238"/>
      <c r="O11" s="238"/>
      <c r="P11" s="238"/>
      <c r="Q11" s="238"/>
      <c r="R11" s="239"/>
    </row>
    <row r="12" spans="1:22" s="234" customFormat="1" ht="15.75" x14ac:dyDescent="0.25">
      <c r="A12" s="231" t="s">
        <v>11</v>
      </c>
      <c r="B12" s="232"/>
      <c r="C12" s="232"/>
      <c r="D12" s="232"/>
      <c r="E12" s="232"/>
      <c r="F12" s="232"/>
      <c r="G12" s="232"/>
      <c r="H12" s="232"/>
      <c r="I12" s="238"/>
      <c r="J12" s="238"/>
      <c r="K12" s="238"/>
      <c r="L12" s="238"/>
      <c r="M12" s="238"/>
      <c r="N12" s="238"/>
      <c r="O12" s="238"/>
      <c r="P12" s="238"/>
      <c r="Q12" s="238"/>
      <c r="R12" s="239"/>
    </row>
    <row r="13" spans="1:22" s="234" customFormat="1" ht="15.75" x14ac:dyDescent="0.25">
      <c r="A13" s="231" t="s">
        <v>12</v>
      </c>
      <c r="B13" s="232"/>
      <c r="C13" s="232"/>
      <c r="D13" s="232"/>
      <c r="E13" s="232"/>
      <c r="F13" s="232"/>
      <c r="G13" s="232"/>
      <c r="H13" s="232"/>
      <c r="I13" s="238"/>
      <c r="J13" s="238"/>
      <c r="K13" s="238"/>
      <c r="L13" s="238"/>
      <c r="M13" s="238"/>
      <c r="N13" s="238"/>
      <c r="O13" s="238"/>
      <c r="P13" s="238"/>
      <c r="Q13" s="238"/>
      <c r="R13" s="239"/>
    </row>
    <row r="14" spans="1:22" s="234" customFormat="1" ht="15.75" x14ac:dyDescent="0.25">
      <c r="A14" s="231" t="s">
        <v>13</v>
      </c>
      <c r="B14" s="232"/>
      <c r="C14" s="232"/>
      <c r="D14" s="232"/>
      <c r="E14" s="232"/>
      <c r="F14" s="232"/>
      <c r="G14" s="232"/>
      <c r="H14" s="232"/>
      <c r="I14" s="238"/>
      <c r="J14" s="238"/>
      <c r="K14" s="238"/>
      <c r="L14" s="238"/>
      <c r="M14" s="238"/>
      <c r="N14" s="238"/>
      <c r="O14" s="238"/>
      <c r="P14" s="238"/>
      <c r="Q14" s="238"/>
      <c r="R14" s="239"/>
    </row>
    <row r="15" spans="1:22" s="234" customFormat="1" ht="15.75" x14ac:dyDescent="0.25">
      <c r="A15" s="240"/>
      <c r="B15" s="238"/>
      <c r="C15" s="238"/>
      <c r="D15" s="238"/>
      <c r="E15" s="238"/>
      <c r="F15" s="238"/>
      <c r="G15" s="238"/>
      <c r="H15" s="238"/>
      <c r="I15" s="238"/>
      <c r="J15" s="238"/>
      <c r="K15" s="238"/>
      <c r="L15" s="238"/>
      <c r="M15" s="238"/>
      <c r="N15" s="238"/>
      <c r="O15" s="238"/>
      <c r="P15" s="238"/>
      <c r="Q15" s="238"/>
      <c r="R15" s="239"/>
    </row>
    <row r="16" spans="1:22" s="234" customFormat="1" ht="15.75" x14ac:dyDescent="0.25">
      <c r="A16" s="231" t="s">
        <v>14</v>
      </c>
      <c r="B16" s="232"/>
      <c r="C16" s="232"/>
      <c r="D16" s="232"/>
      <c r="E16" s="232"/>
      <c r="F16" s="232"/>
      <c r="G16" s="232"/>
      <c r="H16" s="232"/>
      <c r="I16" s="232"/>
      <c r="J16" s="232"/>
      <c r="K16" s="232"/>
      <c r="L16" s="232"/>
      <c r="M16" s="232"/>
      <c r="N16" s="232"/>
      <c r="O16" s="232"/>
      <c r="P16" s="232"/>
      <c r="Q16" s="238"/>
      <c r="R16" s="239"/>
    </row>
    <row r="17" spans="1:18" s="234" customFormat="1" ht="15.75" x14ac:dyDescent="0.25">
      <c r="A17" s="231"/>
      <c r="B17" s="241" t="s">
        <v>15</v>
      </c>
      <c r="C17" s="232"/>
      <c r="D17" s="232"/>
      <c r="E17" s="232"/>
      <c r="F17" s="232"/>
      <c r="G17" s="232"/>
      <c r="H17" s="232"/>
      <c r="I17" s="232"/>
      <c r="J17" s="232"/>
      <c r="K17" s="232"/>
      <c r="L17" s="232"/>
      <c r="M17" s="232"/>
      <c r="N17" s="232"/>
      <c r="O17" s="232"/>
      <c r="P17" s="232"/>
      <c r="Q17" s="238"/>
      <c r="R17" s="239"/>
    </row>
    <row r="18" spans="1:18" s="234" customFormat="1" ht="15.75" x14ac:dyDescent="0.25">
      <c r="A18" s="231"/>
      <c r="B18" s="232" t="s">
        <v>16</v>
      </c>
      <c r="C18" s="232"/>
      <c r="D18" s="232"/>
      <c r="E18" s="232"/>
      <c r="F18" s="232"/>
      <c r="G18" s="232"/>
      <c r="H18" s="232"/>
      <c r="I18" s="232"/>
      <c r="J18" s="232"/>
      <c r="K18" s="232"/>
      <c r="L18" s="232"/>
      <c r="M18" s="232"/>
      <c r="N18" s="232"/>
      <c r="O18" s="232"/>
      <c r="P18" s="232"/>
      <c r="Q18" s="238"/>
      <c r="R18" s="239"/>
    </row>
    <row r="19" spans="1:18" s="234" customFormat="1" ht="15.75" x14ac:dyDescent="0.25">
      <c r="A19" s="231"/>
      <c r="B19" s="242" t="s">
        <v>17</v>
      </c>
      <c r="C19" s="232"/>
      <c r="D19" s="232"/>
      <c r="E19" s="232"/>
      <c r="F19" s="232"/>
      <c r="G19" s="232"/>
      <c r="H19" s="232"/>
      <c r="I19" s="232"/>
      <c r="J19" s="232"/>
      <c r="K19" s="232"/>
      <c r="L19" s="232"/>
      <c r="M19" s="232"/>
      <c r="N19" s="232"/>
      <c r="O19" s="232"/>
      <c r="P19" s="232"/>
      <c r="Q19" s="238"/>
      <c r="R19" s="239"/>
    </row>
    <row r="20" spans="1:18" s="234" customFormat="1" ht="15.75" x14ac:dyDescent="0.25">
      <c r="A20" s="240"/>
      <c r="B20" s="243"/>
      <c r="C20" s="238"/>
      <c r="D20" s="238"/>
      <c r="E20" s="238"/>
      <c r="F20" s="238"/>
      <c r="G20" s="238"/>
      <c r="H20" s="238"/>
      <c r="I20" s="238"/>
      <c r="J20" s="238"/>
      <c r="K20" s="238"/>
      <c r="L20" s="238"/>
      <c r="M20" s="238"/>
      <c r="N20" s="238"/>
      <c r="O20" s="238"/>
      <c r="P20" s="238"/>
      <c r="Q20" s="238"/>
      <c r="R20" s="239"/>
    </row>
    <row r="21" spans="1:18" s="234" customFormat="1" ht="15.75" x14ac:dyDescent="0.25">
      <c r="A21" s="231" t="s">
        <v>18</v>
      </c>
      <c r="B21" s="232"/>
      <c r="C21" s="232"/>
      <c r="D21" s="238"/>
      <c r="E21" s="238"/>
      <c r="F21" s="238"/>
      <c r="G21" s="238"/>
      <c r="H21" s="238"/>
      <c r="I21" s="238"/>
      <c r="J21" s="238"/>
      <c r="K21" s="238"/>
      <c r="L21" s="238"/>
      <c r="M21" s="238"/>
      <c r="N21" s="238"/>
      <c r="O21" s="238"/>
      <c r="P21" s="238"/>
      <c r="Q21" s="238"/>
      <c r="R21" s="239"/>
    </row>
    <row r="22" spans="1:18" s="234" customFormat="1" ht="15.75" x14ac:dyDescent="0.25">
      <c r="A22" s="231" t="s">
        <v>19</v>
      </c>
      <c r="B22" s="232"/>
      <c r="C22" s="232"/>
      <c r="D22" s="238"/>
      <c r="E22" s="238"/>
      <c r="F22" s="238"/>
      <c r="G22" s="238"/>
      <c r="H22" s="238"/>
      <c r="I22" s="238"/>
      <c r="J22" s="238"/>
      <c r="K22" s="238"/>
      <c r="L22" s="238"/>
      <c r="M22" s="238"/>
      <c r="N22" s="238"/>
      <c r="O22" s="238"/>
      <c r="P22" s="238"/>
      <c r="Q22" s="238"/>
      <c r="R22" s="239"/>
    </row>
    <row r="23" spans="1:18" s="234" customFormat="1" ht="15.75" x14ac:dyDescent="0.25">
      <c r="A23" s="244"/>
      <c r="B23" s="245"/>
      <c r="C23" s="245"/>
      <c r="D23" s="245"/>
      <c r="E23" s="245"/>
      <c r="F23" s="245"/>
      <c r="G23" s="245"/>
      <c r="H23" s="245"/>
      <c r="I23" s="245"/>
      <c r="J23" s="245"/>
      <c r="K23" s="245"/>
      <c r="L23" s="245"/>
      <c r="M23" s="245"/>
      <c r="N23" s="245"/>
      <c r="O23" s="245"/>
      <c r="P23" s="245"/>
      <c r="Q23" s="245"/>
      <c r="R23" s="246"/>
    </row>
    <row r="24" spans="1:18" s="234" customFormat="1" ht="23.45" customHeight="1" x14ac:dyDescent="0.3">
      <c r="A24" s="247" t="s">
        <v>3</v>
      </c>
      <c r="B24" s="248"/>
      <c r="C24" s="248"/>
      <c r="D24" s="248"/>
      <c r="E24" s="248"/>
      <c r="F24" s="248"/>
      <c r="G24" s="248"/>
      <c r="H24" s="248"/>
      <c r="I24" s="248"/>
      <c r="J24" s="249"/>
      <c r="K24" s="249"/>
      <c r="L24" s="249"/>
      <c r="M24" s="249"/>
      <c r="N24" s="249"/>
      <c r="O24" s="249"/>
      <c r="P24" s="249"/>
      <c r="Q24" s="249"/>
      <c r="R24" s="250"/>
    </row>
    <row r="25" spans="1:18" s="234" customFormat="1" ht="15.75" x14ac:dyDescent="0.25">
      <c r="A25" s="232" t="s">
        <v>20</v>
      </c>
      <c r="B25" s="232"/>
      <c r="C25" s="232"/>
      <c r="D25" s="232"/>
      <c r="F25" s="232"/>
      <c r="G25" s="232"/>
      <c r="H25" s="232"/>
      <c r="I25" s="232"/>
      <c r="J25" s="232"/>
      <c r="K25" s="232"/>
      <c r="L25" s="232"/>
      <c r="M25" s="232"/>
      <c r="N25" s="232"/>
      <c r="O25" s="232"/>
      <c r="P25" s="232"/>
      <c r="Q25" s="232"/>
      <c r="R25" s="233"/>
    </row>
    <row r="26" spans="1:18" s="234" customFormat="1" ht="15.75" x14ac:dyDescent="0.25">
      <c r="A26" s="232" t="s">
        <v>21</v>
      </c>
      <c r="B26" s="232"/>
      <c r="C26" s="232"/>
      <c r="D26" s="232"/>
      <c r="F26" s="232"/>
      <c r="G26" s="232"/>
      <c r="H26" s="232"/>
      <c r="I26" s="232"/>
      <c r="J26" s="232"/>
      <c r="K26" s="232"/>
      <c r="L26" s="232"/>
      <c r="M26" s="232"/>
      <c r="N26" s="232"/>
      <c r="O26" s="232"/>
      <c r="P26" s="232"/>
      <c r="Q26" s="232"/>
      <c r="R26" s="233"/>
    </row>
    <row r="27" spans="1:18" s="234" customFormat="1" ht="15.75" x14ac:dyDescent="0.25">
      <c r="A27" s="232" t="s">
        <v>22</v>
      </c>
      <c r="B27" s="232"/>
      <c r="C27" s="232"/>
      <c r="D27" s="232"/>
      <c r="F27" s="232"/>
      <c r="G27" s="232"/>
      <c r="H27" s="232"/>
      <c r="I27" s="232"/>
      <c r="J27" s="232"/>
      <c r="K27" s="232"/>
      <c r="L27" s="232"/>
      <c r="M27" s="232"/>
      <c r="N27" s="232"/>
      <c r="O27" s="232"/>
      <c r="P27" s="232"/>
      <c r="Q27" s="232"/>
      <c r="R27" s="233"/>
    </row>
    <row r="28" spans="1:18" s="234" customFormat="1" ht="15.75" x14ac:dyDescent="0.25">
      <c r="A28" s="232"/>
      <c r="B28" s="232"/>
      <c r="C28" s="232"/>
      <c r="D28" s="232"/>
      <c r="F28" s="232"/>
      <c r="G28" s="232"/>
      <c r="H28" s="232"/>
      <c r="I28" s="232"/>
      <c r="J28" s="232"/>
      <c r="K28" s="232"/>
      <c r="L28" s="232"/>
      <c r="M28" s="232"/>
      <c r="N28" s="232"/>
      <c r="O28" s="232"/>
      <c r="P28" s="232"/>
      <c r="Q28" s="232"/>
      <c r="R28" s="233"/>
    </row>
    <row r="29" spans="1:18" s="234" customFormat="1" ht="15.75" x14ac:dyDescent="0.25">
      <c r="A29" s="232" t="s">
        <v>23</v>
      </c>
      <c r="B29" s="232"/>
      <c r="C29" s="232"/>
      <c r="D29" s="232"/>
      <c r="F29" s="232"/>
      <c r="G29" s="232"/>
      <c r="H29" s="232"/>
      <c r="I29" s="232"/>
      <c r="J29" s="232"/>
      <c r="K29" s="232"/>
      <c r="L29" s="232"/>
      <c r="M29" s="232"/>
      <c r="N29" s="232"/>
      <c r="O29" s="232"/>
      <c r="P29" s="232"/>
      <c r="Q29" s="232"/>
      <c r="R29" s="233"/>
    </row>
    <row r="30" spans="1:18" s="234" customFormat="1" ht="15.75" x14ac:dyDescent="0.25">
      <c r="A30" s="232"/>
      <c r="B30" s="232"/>
      <c r="C30" s="232"/>
      <c r="D30" s="232"/>
      <c r="F30" s="232"/>
      <c r="G30" s="232"/>
      <c r="H30" s="232"/>
      <c r="I30" s="232"/>
      <c r="J30" s="232"/>
      <c r="K30" s="232"/>
      <c r="L30" s="232"/>
      <c r="M30" s="232"/>
      <c r="N30" s="232"/>
      <c r="O30" s="232"/>
      <c r="P30" s="232"/>
      <c r="Q30" s="232"/>
      <c r="R30" s="233"/>
    </row>
    <row r="31" spans="1:18" s="234" customFormat="1" ht="15.75" x14ac:dyDescent="0.25">
      <c r="A31" s="232" t="s">
        <v>24</v>
      </c>
      <c r="B31" s="232"/>
      <c r="C31" s="232"/>
      <c r="D31" s="232"/>
      <c r="F31" s="232"/>
      <c r="G31" s="232"/>
      <c r="H31" s="232"/>
      <c r="I31" s="232"/>
      <c r="J31" s="232"/>
      <c r="K31" s="232"/>
      <c r="L31" s="232"/>
      <c r="M31" s="232"/>
      <c r="N31" s="232"/>
      <c r="O31" s="232"/>
      <c r="P31" s="232"/>
      <c r="Q31" s="232"/>
      <c r="R31" s="233"/>
    </row>
    <row r="32" spans="1:18" s="234" customFormat="1" ht="15.75" x14ac:dyDescent="0.25">
      <c r="A32" s="232" t="s">
        <v>25</v>
      </c>
      <c r="B32" s="232"/>
      <c r="C32" s="232"/>
      <c r="D32" s="232"/>
      <c r="F32" s="232"/>
      <c r="G32" s="232"/>
      <c r="H32" s="232"/>
      <c r="I32" s="232"/>
      <c r="J32" s="232"/>
      <c r="K32" s="232"/>
      <c r="L32" s="232"/>
      <c r="M32" s="232"/>
      <c r="N32" s="232"/>
      <c r="O32" s="232"/>
      <c r="P32" s="232"/>
      <c r="Q32" s="232"/>
      <c r="R32" s="233"/>
    </row>
    <row r="33" spans="1:18" s="234" customFormat="1" ht="15.75" x14ac:dyDescent="0.25">
      <c r="A33" s="251" t="s">
        <v>26</v>
      </c>
      <c r="B33" s="232"/>
      <c r="C33" s="232"/>
      <c r="D33" s="232"/>
      <c r="F33" s="232"/>
      <c r="G33" s="232"/>
      <c r="H33" s="232"/>
      <c r="I33" s="232"/>
      <c r="J33" s="232"/>
      <c r="K33" s="232"/>
      <c r="L33" s="232"/>
      <c r="M33" s="232"/>
      <c r="N33" s="232"/>
      <c r="O33" s="232"/>
      <c r="P33" s="232"/>
      <c r="Q33" s="232"/>
      <c r="R33" s="233"/>
    </row>
    <row r="34" spans="1:18" s="234" customFormat="1" ht="15.75" x14ac:dyDescent="0.25">
      <c r="A34" s="251" t="s">
        <v>27</v>
      </c>
      <c r="B34" s="232"/>
      <c r="C34" s="232"/>
      <c r="D34" s="232"/>
      <c r="F34" s="232"/>
      <c r="G34" s="232"/>
      <c r="H34" s="232"/>
      <c r="I34" s="232"/>
      <c r="J34" s="232"/>
      <c r="K34" s="232"/>
      <c r="L34" s="232"/>
      <c r="M34" s="232"/>
      <c r="N34" s="232"/>
      <c r="O34" s="232"/>
      <c r="P34" s="232"/>
      <c r="Q34" s="232"/>
      <c r="R34" s="233"/>
    </row>
    <row r="35" spans="1:18" s="234" customFormat="1" ht="15.75" x14ac:dyDescent="0.25">
      <c r="A35" s="251" t="s">
        <v>28</v>
      </c>
      <c r="B35" s="232"/>
      <c r="C35" s="232"/>
      <c r="D35" s="232"/>
      <c r="F35" s="232"/>
      <c r="G35" s="232"/>
      <c r="H35" s="232"/>
      <c r="I35" s="232"/>
      <c r="J35" s="232"/>
      <c r="K35" s="232"/>
      <c r="L35" s="232"/>
      <c r="M35" s="232"/>
      <c r="N35" s="232"/>
      <c r="O35" s="232"/>
      <c r="P35" s="232"/>
      <c r="Q35" s="232"/>
      <c r="R35" s="233"/>
    </row>
    <row r="36" spans="1:18" s="234" customFormat="1" ht="15.75" x14ac:dyDescent="0.25">
      <c r="A36" s="251" t="s">
        <v>29</v>
      </c>
      <c r="B36" s="232"/>
      <c r="C36" s="232"/>
      <c r="D36" s="232"/>
      <c r="F36" s="232"/>
      <c r="G36" s="232"/>
      <c r="H36" s="232"/>
      <c r="I36" s="232"/>
      <c r="J36" s="232"/>
      <c r="K36" s="232"/>
      <c r="L36" s="232"/>
      <c r="M36" s="232"/>
      <c r="N36" s="232"/>
      <c r="O36" s="232"/>
      <c r="P36" s="232"/>
      <c r="Q36" s="232"/>
      <c r="R36" s="233"/>
    </row>
    <row r="37" spans="1:18" s="234" customFormat="1" ht="15.75" x14ac:dyDescent="0.25">
      <c r="A37" s="232" t="s">
        <v>30</v>
      </c>
      <c r="B37" s="232"/>
      <c r="C37" s="232"/>
      <c r="D37" s="232"/>
      <c r="F37" s="232"/>
      <c r="G37" s="232"/>
      <c r="H37" s="232"/>
      <c r="I37" s="232"/>
      <c r="J37" s="232"/>
      <c r="K37" s="232"/>
      <c r="L37" s="232"/>
      <c r="M37" s="232"/>
      <c r="N37" s="232"/>
      <c r="O37" s="232"/>
      <c r="P37" s="232"/>
      <c r="Q37" s="232"/>
      <c r="R37" s="233"/>
    </row>
    <row r="38" spans="1:18" s="234" customFormat="1" ht="15.75" x14ac:dyDescent="0.25">
      <c r="A38" s="232"/>
      <c r="B38" s="232"/>
      <c r="C38" s="232"/>
      <c r="D38" s="232"/>
      <c r="F38" s="232"/>
      <c r="G38" s="232"/>
      <c r="H38" s="232"/>
      <c r="I38" s="232"/>
      <c r="J38" s="232"/>
      <c r="K38" s="232"/>
      <c r="L38" s="232"/>
      <c r="M38" s="232"/>
      <c r="N38" s="232"/>
      <c r="O38" s="232"/>
      <c r="P38" s="232"/>
      <c r="Q38" s="232"/>
      <c r="R38" s="233"/>
    </row>
    <row r="39" spans="1:18" s="234" customFormat="1" ht="15.75" x14ac:dyDescent="0.25">
      <c r="A39" s="232" t="s">
        <v>31</v>
      </c>
      <c r="B39" s="232"/>
      <c r="C39" s="232"/>
      <c r="D39" s="232"/>
      <c r="F39" s="232"/>
      <c r="G39" s="232"/>
      <c r="H39" s="232"/>
      <c r="I39" s="232"/>
      <c r="J39" s="232"/>
      <c r="K39" s="232"/>
      <c r="L39" s="232"/>
      <c r="M39" s="232"/>
      <c r="N39" s="232"/>
      <c r="O39" s="232"/>
      <c r="P39" s="232"/>
      <c r="Q39" s="232"/>
      <c r="R39" s="233"/>
    </row>
    <row r="40" spans="1:18" s="234" customFormat="1" ht="15.75" x14ac:dyDescent="0.25">
      <c r="A40" s="232" t="s">
        <v>32</v>
      </c>
      <c r="B40" s="232"/>
      <c r="C40" s="232"/>
      <c r="D40" s="232"/>
      <c r="F40" s="232"/>
      <c r="G40" s="232"/>
      <c r="H40" s="232"/>
      <c r="I40" s="232"/>
      <c r="J40" s="232"/>
      <c r="K40" s="232"/>
      <c r="L40" s="232"/>
      <c r="M40" s="232"/>
      <c r="N40" s="232"/>
      <c r="O40" s="232"/>
      <c r="P40" s="232"/>
      <c r="Q40" s="232"/>
      <c r="R40" s="233"/>
    </row>
    <row r="41" spans="1:18" s="234" customFormat="1" ht="15.75" x14ac:dyDescent="0.25">
      <c r="A41" s="232"/>
      <c r="B41" s="232"/>
      <c r="C41" s="232"/>
      <c r="D41" s="232"/>
      <c r="F41" s="232"/>
      <c r="G41" s="232"/>
      <c r="H41" s="232"/>
      <c r="I41" s="232"/>
      <c r="J41" s="232"/>
      <c r="K41" s="232"/>
      <c r="L41" s="232"/>
      <c r="M41" s="232"/>
      <c r="N41" s="232"/>
      <c r="O41" s="232"/>
      <c r="P41" s="232"/>
      <c r="Q41" s="232"/>
      <c r="R41" s="233"/>
    </row>
    <row r="42" spans="1:18" s="234" customFormat="1" ht="15.75" x14ac:dyDescent="0.25">
      <c r="A42" s="232" t="s">
        <v>33</v>
      </c>
      <c r="B42" s="232"/>
      <c r="C42" s="232"/>
      <c r="D42" s="232"/>
      <c r="F42" s="232"/>
      <c r="G42" s="232"/>
      <c r="H42" s="232"/>
      <c r="I42" s="232"/>
      <c r="J42" s="232"/>
      <c r="K42" s="232"/>
      <c r="L42" s="232"/>
      <c r="M42" s="232"/>
      <c r="N42" s="232"/>
      <c r="O42" s="232"/>
      <c r="P42" s="232"/>
      <c r="Q42" s="232"/>
      <c r="R42" s="233"/>
    </row>
    <row r="43" spans="1:18" s="234" customFormat="1" ht="15.75" x14ac:dyDescent="0.25">
      <c r="A43" s="232" t="s">
        <v>34</v>
      </c>
      <c r="B43" s="232"/>
      <c r="C43" s="232"/>
      <c r="D43" s="232"/>
      <c r="F43" s="232"/>
      <c r="G43" s="232"/>
      <c r="H43" s="232"/>
      <c r="I43" s="232"/>
      <c r="J43" s="232"/>
      <c r="K43" s="232"/>
      <c r="L43" s="232"/>
      <c r="M43" s="232"/>
      <c r="N43" s="232"/>
      <c r="O43" s="232"/>
      <c r="P43" s="232"/>
      <c r="Q43" s="232"/>
      <c r="R43" s="233"/>
    </row>
    <row r="44" spans="1:18" s="234" customFormat="1" ht="15.75" x14ac:dyDescent="0.25">
      <c r="A44" s="232" t="s">
        <v>35</v>
      </c>
      <c r="B44" s="232"/>
      <c r="C44" s="232"/>
      <c r="D44" s="232"/>
      <c r="F44" s="232"/>
      <c r="G44" s="232"/>
      <c r="H44" s="232"/>
      <c r="I44" s="232"/>
      <c r="J44" s="232"/>
      <c r="K44" s="232"/>
      <c r="L44" s="232"/>
      <c r="M44" s="232"/>
      <c r="N44" s="232"/>
      <c r="O44" s="232"/>
      <c r="P44" s="232"/>
      <c r="Q44" s="232"/>
      <c r="R44" s="233"/>
    </row>
    <row r="45" spans="1:18" s="234" customFormat="1" ht="15.75" x14ac:dyDescent="0.25">
      <c r="A45" s="252"/>
      <c r="B45" s="232"/>
      <c r="C45" s="232"/>
      <c r="D45" s="232"/>
      <c r="E45" s="232"/>
      <c r="F45" s="232"/>
      <c r="G45" s="232"/>
      <c r="H45" s="232"/>
      <c r="I45" s="232"/>
      <c r="J45" s="232"/>
      <c r="K45" s="232"/>
      <c r="L45" s="232"/>
      <c r="M45" s="232"/>
      <c r="N45" s="232"/>
      <c r="O45" s="232"/>
      <c r="P45" s="232"/>
      <c r="Q45" s="232"/>
      <c r="R45" s="233"/>
    </row>
    <row r="46" spans="1:18" s="234" customFormat="1" ht="15.75" x14ac:dyDescent="0.25">
      <c r="A46" s="231"/>
      <c r="B46" s="253" t="s">
        <v>36</v>
      </c>
      <c r="C46" s="232"/>
      <c r="D46" s="232"/>
      <c r="E46" s="232"/>
      <c r="F46" s="232"/>
      <c r="G46" s="232"/>
      <c r="H46" s="232"/>
      <c r="I46" s="232"/>
      <c r="J46" s="232"/>
      <c r="K46" s="232"/>
      <c r="L46" s="232"/>
      <c r="M46" s="232"/>
      <c r="N46" s="232"/>
      <c r="O46" s="232"/>
      <c r="P46" s="232"/>
      <c r="Q46" s="232"/>
      <c r="R46" s="233"/>
    </row>
    <row r="47" spans="1:18" s="234" customFormat="1" ht="15.75" x14ac:dyDescent="0.25">
      <c r="A47" s="231"/>
      <c r="B47" s="253"/>
      <c r="C47" s="232"/>
      <c r="D47" s="232"/>
      <c r="E47" s="232"/>
      <c r="F47" s="232"/>
      <c r="G47" s="232"/>
      <c r="H47" s="232"/>
      <c r="I47" s="232"/>
      <c r="J47" s="232"/>
      <c r="K47" s="232"/>
      <c r="L47" s="232"/>
      <c r="M47" s="232"/>
      <c r="N47" s="232"/>
      <c r="O47" s="232"/>
      <c r="P47" s="232"/>
      <c r="Q47" s="232"/>
      <c r="R47" s="233"/>
    </row>
    <row r="48" spans="1:18" s="234" customFormat="1" ht="15.75" x14ac:dyDescent="0.25">
      <c r="A48" s="231"/>
      <c r="B48" s="254" t="s">
        <v>37</v>
      </c>
      <c r="C48" s="232"/>
      <c r="D48" s="232"/>
      <c r="E48" s="232"/>
      <c r="F48" s="232"/>
      <c r="G48" s="232"/>
      <c r="H48" s="232"/>
      <c r="I48" s="232"/>
      <c r="J48" s="232"/>
      <c r="K48" s="232"/>
      <c r="L48" s="232"/>
      <c r="M48" s="232"/>
      <c r="N48" s="232"/>
      <c r="O48" s="232"/>
      <c r="P48" s="232"/>
      <c r="Q48" s="232"/>
      <c r="R48" s="233"/>
    </row>
    <row r="49" spans="1:18" s="234" customFormat="1" ht="15.75" x14ac:dyDescent="0.25">
      <c r="A49" s="231"/>
      <c r="B49" s="238"/>
      <c r="C49" s="232" t="s">
        <v>38</v>
      </c>
      <c r="D49" s="232"/>
      <c r="E49" s="232"/>
      <c r="F49" s="232"/>
      <c r="G49" s="232"/>
      <c r="H49" s="232"/>
      <c r="I49" s="232"/>
      <c r="J49" s="232"/>
      <c r="K49" s="232"/>
      <c r="L49" s="232"/>
      <c r="M49" s="232"/>
      <c r="N49" s="232"/>
      <c r="O49" s="232"/>
      <c r="P49" s="232"/>
      <c r="Q49" s="232"/>
      <c r="R49" s="233"/>
    </row>
    <row r="50" spans="1:18" s="234" customFormat="1" ht="15.75" x14ac:dyDescent="0.25">
      <c r="A50" s="231"/>
      <c r="B50" s="254" t="s">
        <v>39</v>
      </c>
      <c r="C50" s="232"/>
      <c r="D50" s="232"/>
      <c r="E50" s="232"/>
      <c r="F50" s="232"/>
      <c r="G50" s="232"/>
      <c r="H50" s="232"/>
      <c r="I50" s="232"/>
      <c r="J50" s="232"/>
      <c r="K50" s="232"/>
      <c r="L50" s="232"/>
      <c r="M50" s="232"/>
      <c r="N50" s="232"/>
      <c r="O50" s="232"/>
      <c r="P50" s="232"/>
      <c r="Q50" s="232"/>
      <c r="R50" s="233"/>
    </row>
    <row r="51" spans="1:18" s="234" customFormat="1" ht="15.75" x14ac:dyDescent="0.25">
      <c r="A51" s="231"/>
      <c r="B51" s="232"/>
      <c r="C51" s="232" t="s">
        <v>40</v>
      </c>
      <c r="D51" s="232"/>
      <c r="E51" s="232"/>
      <c r="F51" s="232"/>
      <c r="G51" s="232"/>
      <c r="H51" s="232"/>
      <c r="I51" s="232"/>
      <c r="J51" s="232"/>
      <c r="K51" s="232"/>
      <c r="L51" s="232"/>
      <c r="M51" s="232"/>
      <c r="N51" s="232"/>
      <c r="O51" s="232"/>
      <c r="P51" s="232"/>
      <c r="Q51" s="232"/>
      <c r="R51" s="233"/>
    </row>
    <row r="52" spans="1:18" s="234" customFormat="1" ht="15.75" x14ac:dyDescent="0.25">
      <c r="A52" s="231"/>
      <c r="B52" s="232"/>
      <c r="C52" s="238" t="s">
        <v>41</v>
      </c>
      <c r="D52" s="232"/>
      <c r="E52" s="232" t="s">
        <v>42</v>
      </c>
      <c r="F52" s="232"/>
      <c r="G52" s="232"/>
      <c r="H52" s="232"/>
      <c r="I52" s="232"/>
      <c r="J52" s="232"/>
      <c r="K52" s="232"/>
      <c r="L52" s="232"/>
      <c r="M52" s="232"/>
      <c r="N52" s="232"/>
      <c r="O52" s="232"/>
      <c r="P52" s="232"/>
      <c r="Q52" s="232"/>
      <c r="R52" s="233"/>
    </row>
    <row r="53" spans="1:18" s="234" customFormat="1" ht="15.75" x14ac:dyDescent="0.25">
      <c r="A53" s="231"/>
      <c r="B53" s="232"/>
      <c r="C53" s="238" t="s">
        <v>43</v>
      </c>
      <c r="D53" s="232"/>
      <c r="E53" s="232" t="s">
        <v>44</v>
      </c>
      <c r="F53" s="232"/>
      <c r="G53" s="232"/>
      <c r="H53" s="232"/>
      <c r="I53" s="232"/>
      <c r="J53" s="232"/>
      <c r="K53" s="232"/>
      <c r="L53" s="232"/>
      <c r="M53" s="232"/>
      <c r="N53" s="232"/>
      <c r="O53" s="232"/>
      <c r="P53" s="232"/>
      <c r="Q53" s="232"/>
      <c r="R53" s="233"/>
    </row>
    <row r="54" spans="1:18" s="234" customFormat="1" ht="15.75" x14ac:dyDescent="0.25">
      <c r="A54" s="231"/>
      <c r="B54" s="232"/>
      <c r="C54" s="232"/>
      <c r="D54" s="232"/>
      <c r="E54" s="232" t="s">
        <v>45</v>
      </c>
      <c r="F54" s="232"/>
      <c r="G54" s="232"/>
      <c r="H54" s="232"/>
      <c r="I54" s="232"/>
      <c r="J54" s="232"/>
      <c r="K54" s="232"/>
      <c r="L54" s="232"/>
      <c r="M54" s="232"/>
      <c r="N54" s="232"/>
      <c r="O54" s="232"/>
      <c r="P54" s="232"/>
      <c r="Q54" s="232"/>
      <c r="R54" s="233"/>
    </row>
    <row r="55" spans="1:18" s="234" customFormat="1" ht="15.75" x14ac:dyDescent="0.25">
      <c r="A55" s="231"/>
      <c r="B55" s="254" t="s">
        <v>46</v>
      </c>
      <c r="C55" s="232"/>
      <c r="D55" s="232"/>
      <c r="E55" s="232"/>
      <c r="F55" s="232"/>
      <c r="G55" s="232"/>
      <c r="H55" s="232"/>
      <c r="I55" s="232"/>
      <c r="J55" s="232"/>
      <c r="K55" s="232"/>
      <c r="L55" s="232"/>
      <c r="M55" s="232"/>
      <c r="N55" s="232"/>
      <c r="O55" s="232"/>
      <c r="P55" s="232"/>
      <c r="Q55" s="232"/>
      <c r="R55" s="233"/>
    </row>
    <row r="56" spans="1:18" s="234" customFormat="1" ht="15.75" x14ac:dyDescent="0.25">
      <c r="A56" s="231"/>
      <c r="B56" s="232"/>
      <c r="C56" s="232" t="s">
        <v>47</v>
      </c>
      <c r="D56" s="232"/>
      <c r="E56" s="232"/>
      <c r="F56" s="232"/>
      <c r="G56" s="232"/>
      <c r="H56" s="232"/>
      <c r="I56" s="232"/>
      <c r="J56" s="232"/>
      <c r="K56" s="232"/>
      <c r="L56" s="232"/>
      <c r="M56" s="232"/>
      <c r="N56" s="232"/>
      <c r="O56" s="232"/>
      <c r="P56" s="232"/>
      <c r="Q56" s="232"/>
      <c r="R56" s="233"/>
    </row>
    <row r="57" spans="1:18" s="234" customFormat="1" ht="15.75" x14ac:dyDescent="0.25">
      <c r="A57" s="231"/>
      <c r="B57" s="254" t="s">
        <v>48</v>
      </c>
      <c r="C57" s="232"/>
      <c r="D57" s="232"/>
      <c r="E57" s="232"/>
      <c r="F57" s="232"/>
      <c r="G57" s="232"/>
      <c r="H57" s="232"/>
      <c r="I57" s="232"/>
      <c r="J57" s="232"/>
      <c r="K57" s="232"/>
      <c r="L57" s="232"/>
      <c r="M57" s="232"/>
      <c r="N57" s="232"/>
      <c r="O57" s="232"/>
      <c r="P57" s="232"/>
      <c r="Q57" s="232"/>
      <c r="R57" s="233"/>
    </row>
    <row r="58" spans="1:18" s="234" customFormat="1" ht="15.75" x14ac:dyDescent="0.25">
      <c r="A58" s="231"/>
      <c r="B58" s="232"/>
      <c r="C58" s="232" t="s">
        <v>49</v>
      </c>
      <c r="D58" s="232"/>
      <c r="E58" s="232"/>
      <c r="F58" s="232"/>
      <c r="G58" s="232"/>
      <c r="H58" s="232"/>
      <c r="I58" s="232"/>
      <c r="J58" s="232"/>
      <c r="K58" s="232"/>
      <c r="L58" s="232"/>
      <c r="M58" s="232"/>
      <c r="N58" s="232"/>
      <c r="O58" s="232"/>
      <c r="P58" s="232"/>
      <c r="Q58" s="232"/>
      <c r="R58" s="233"/>
    </row>
    <row r="59" spans="1:18" s="234" customFormat="1" ht="15.75" x14ac:dyDescent="0.25">
      <c r="A59" s="231"/>
      <c r="B59" s="232"/>
      <c r="C59" s="232" t="s">
        <v>50</v>
      </c>
      <c r="D59" s="232"/>
      <c r="E59" s="232"/>
      <c r="F59" s="232"/>
      <c r="G59" s="232"/>
      <c r="H59" s="232"/>
      <c r="I59" s="232"/>
      <c r="J59" s="232"/>
      <c r="K59" s="232"/>
      <c r="L59" s="232"/>
      <c r="M59" s="232"/>
      <c r="N59" s="232"/>
      <c r="O59" s="232"/>
      <c r="P59" s="232"/>
      <c r="Q59" s="232"/>
      <c r="R59" s="233"/>
    </row>
    <row r="60" spans="1:18" s="234" customFormat="1" ht="15.75" x14ac:dyDescent="0.25">
      <c r="A60" s="231"/>
      <c r="B60" s="232"/>
      <c r="C60" s="232" t="s">
        <v>51</v>
      </c>
      <c r="D60" s="232"/>
      <c r="E60" s="232"/>
      <c r="F60" s="232"/>
      <c r="G60" s="232"/>
      <c r="H60" s="232"/>
      <c r="I60" s="232"/>
      <c r="J60" s="232"/>
      <c r="K60" s="232"/>
      <c r="L60" s="232"/>
      <c r="M60" s="232"/>
      <c r="N60" s="232"/>
      <c r="O60" s="232"/>
      <c r="P60" s="232"/>
      <c r="Q60" s="232"/>
      <c r="R60" s="233"/>
    </row>
    <row r="61" spans="1:18" s="234" customFormat="1" ht="15.75" x14ac:dyDescent="0.25">
      <c r="A61" s="231"/>
      <c r="B61" s="232"/>
      <c r="C61" s="232" t="s">
        <v>52</v>
      </c>
      <c r="D61" s="232"/>
      <c r="E61" s="232"/>
      <c r="F61" s="232"/>
      <c r="G61" s="232"/>
      <c r="H61" s="232"/>
      <c r="I61" s="232"/>
      <c r="J61" s="232"/>
      <c r="K61" s="232"/>
      <c r="L61" s="232"/>
      <c r="M61" s="232"/>
      <c r="N61" s="232"/>
      <c r="O61" s="232"/>
      <c r="P61" s="232"/>
      <c r="Q61" s="232"/>
      <c r="R61" s="233"/>
    </row>
    <row r="62" spans="1:18" s="234" customFormat="1" ht="15.75" x14ac:dyDescent="0.25">
      <c r="A62" s="231"/>
      <c r="B62" s="254" t="s">
        <v>53</v>
      </c>
      <c r="C62" s="232"/>
      <c r="D62" s="232"/>
      <c r="E62" s="232"/>
      <c r="F62" s="232"/>
      <c r="G62" s="232"/>
      <c r="H62" s="232"/>
      <c r="I62" s="232"/>
      <c r="J62" s="232"/>
      <c r="K62" s="232"/>
      <c r="L62" s="232"/>
      <c r="M62" s="232"/>
      <c r="N62" s="232"/>
      <c r="O62" s="232"/>
      <c r="P62" s="232"/>
      <c r="Q62" s="232"/>
      <c r="R62" s="233"/>
    </row>
    <row r="63" spans="1:18" s="234" customFormat="1" ht="15.75" x14ac:dyDescent="0.25">
      <c r="A63" s="231"/>
      <c r="B63" s="232"/>
      <c r="C63" s="232" t="s">
        <v>54</v>
      </c>
      <c r="D63" s="232"/>
      <c r="E63" s="232"/>
      <c r="F63" s="232"/>
      <c r="G63" s="232"/>
      <c r="H63" s="232"/>
      <c r="I63" s="232"/>
      <c r="J63" s="232"/>
      <c r="K63" s="232"/>
      <c r="L63" s="232"/>
      <c r="M63" s="232"/>
      <c r="N63" s="232"/>
      <c r="O63" s="232"/>
      <c r="P63" s="232"/>
      <c r="Q63" s="232"/>
      <c r="R63" s="233"/>
    </row>
    <row r="64" spans="1:18" s="234" customFormat="1" ht="15.75" x14ac:dyDescent="0.25">
      <c r="A64" s="231"/>
      <c r="B64" s="232"/>
      <c r="C64" s="232" t="s">
        <v>55</v>
      </c>
      <c r="D64" s="232"/>
      <c r="E64" s="232"/>
      <c r="F64" s="232"/>
      <c r="G64" s="232"/>
      <c r="H64" s="232"/>
      <c r="I64" s="232"/>
      <c r="J64" s="232"/>
      <c r="K64" s="232"/>
      <c r="L64" s="232"/>
      <c r="M64" s="232"/>
      <c r="N64" s="232"/>
      <c r="O64" s="232"/>
      <c r="P64" s="232"/>
      <c r="Q64" s="232"/>
      <c r="R64" s="233"/>
    </row>
    <row r="65" spans="1:18" s="234" customFormat="1" ht="15.75" x14ac:dyDescent="0.25">
      <c r="A65" s="231"/>
      <c r="B65" s="254" t="s">
        <v>56</v>
      </c>
      <c r="C65" s="232"/>
      <c r="D65" s="232"/>
      <c r="E65" s="232"/>
      <c r="F65" s="232"/>
      <c r="G65" s="232"/>
      <c r="H65" s="232"/>
      <c r="I65" s="232"/>
      <c r="J65" s="232"/>
      <c r="K65" s="232"/>
      <c r="L65" s="232"/>
      <c r="M65" s="232"/>
      <c r="N65" s="232"/>
      <c r="O65" s="232"/>
      <c r="P65" s="232"/>
      <c r="Q65" s="232"/>
      <c r="R65" s="233"/>
    </row>
    <row r="66" spans="1:18" s="234" customFormat="1" ht="15.75" x14ac:dyDescent="0.25">
      <c r="A66" s="231"/>
      <c r="B66" s="232"/>
      <c r="C66" s="232" t="s">
        <v>57</v>
      </c>
      <c r="D66" s="232"/>
      <c r="E66" s="232"/>
      <c r="F66" s="232"/>
      <c r="G66" s="232"/>
      <c r="H66" s="232"/>
      <c r="I66" s="232"/>
      <c r="J66" s="232"/>
      <c r="K66" s="232"/>
      <c r="L66" s="232"/>
      <c r="M66" s="232"/>
      <c r="N66" s="232"/>
      <c r="O66" s="232"/>
      <c r="P66" s="232"/>
      <c r="Q66" s="232"/>
      <c r="R66" s="233"/>
    </row>
    <row r="67" spans="1:18" s="234" customFormat="1" ht="15.75" x14ac:dyDescent="0.25">
      <c r="A67" s="231"/>
      <c r="B67" s="232"/>
      <c r="C67" s="232" t="s">
        <v>58</v>
      </c>
      <c r="D67" s="232"/>
      <c r="E67" s="232"/>
      <c r="F67" s="232"/>
      <c r="G67" s="232"/>
      <c r="H67" s="232"/>
      <c r="I67" s="232"/>
      <c r="J67" s="232"/>
      <c r="K67" s="232"/>
      <c r="L67" s="232"/>
      <c r="M67" s="232"/>
      <c r="N67" s="232"/>
      <c r="O67" s="232"/>
      <c r="P67" s="232"/>
      <c r="Q67" s="232"/>
      <c r="R67" s="233"/>
    </row>
    <row r="68" spans="1:18" s="234" customFormat="1" ht="15.75" x14ac:dyDescent="0.25">
      <c r="A68" s="231"/>
      <c r="B68" s="232"/>
      <c r="C68" s="255" t="s">
        <v>59</v>
      </c>
      <c r="D68" s="255"/>
      <c r="E68" s="232"/>
      <c r="F68" s="232"/>
      <c r="G68" s="232"/>
      <c r="H68" s="232"/>
      <c r="I68" s="232"/>
      <c r="J68" s="232"/>
      <c r="K68" s="232"/>
      <c r="L68" s="232"/>
      <c r="M68" s="232"/>
      <c r="N68" s="232"/>
      <c r="O68" s="232"/>
      <c r="P68" s="232"/>
      <c r="Q68" s="232"/>
      <c r="R68" s="233"/>
    </row>
    <row r="69" spans="1:18" s="234" customFormat="1" ht="15.75" x14ac:dyDescent="0.25">
      <c r="A69" s="231"/>
      <c r="B69" s="232"/>
      <c r="C69" s="232" t="s">
        <v>60</v>
      </c>
      <c r="D69" s="232"/>
      <c r="E69" s="232"/>
      <c r="F69" s="232"/>
      <c r="G69" s="232"/>
      <c r="H69" s="232"/>
      <c r="I69" s="232"/>
      <c r="J69" s="232"/>
      <c r="K69" s="232"/>
      <c r="L69" s="232"/>
      <c r="M69" s="232"/>
      <c r="N69" s="232"/>
      <c r="O69" s="232"/>
      <c r="P69" s="232"/>
      <c r="Q69" s="232"/>
      <c r="R69" s="233"/>
    </row>
    <row r="70" spans="1:18" s="234" customFormat="1" ht="15.75" x14ac:dyDescent="0.25">
      <c r="A70" s="231"/>
      <c r="B70" s="232"/>
      <c r="C70" s="232" t="s">
        <v>61</v>
      </c>
      <c r="D70" s="232"/>
      <c r="E70" s="232"/>
      <c r="F70" s="232"/>
      <c r="G70" s="232"/>
      <c r="H70" s="232"/>
      <c r="I70" s="232"/>
      <c r="J70" s="232"/>
      <c r="K70" s="232"/>
      <c r="L70" s="232"/>
      <c r="M70" s="232"/>
      <c r="N70" s="232"/>
      <c r="O70" s="232"/>
      <c r="P70" s="232"/>
      <c r="Q70" s="232"/>
      <c r="R70" s="233"/>
    </row>
    <row r="71" spans="1:18" s="234" customFormat="1" ht="15.75" x14ac:dyDescent="0.25">
      <c r="A71" s="244"/>
      <c r="C71" s="232" t="s">
        <v>62</v>
      </c>
      <c r="D71" s="232"/>
      <c r="E71" s="232"/>
      <c r="F71" s="232"/>
      <c r="G71" s="232"/>
      <c r="H71" s="232"/>
      <c r="I71" s="232"/>
      <c r="J71" s="232"/>
      <c r="K71" s="232"/>
      <c r="L71" s="232"/>
      <c r="M71" s="232"/>
      <c r="N71" s="232"/>
      <c r="O71" s="232"/>
      <c r="P71" s="232"/>
      <c r="Q71" s="232"/>
      <c r="R71" s="233"/>
    </row>
    <row r="72" spans="1:18" s="234" customFormat="1" ht="15.75" x14ac:dyDescent="0.25">
      <c r="A72" s="231"/>
      <c r="B72" s="254" t="s">
        <v>63</v>
      </c>
      <c r="C72" s="232"/>
      <c r="D72" s="232"/>
      <c r="E72" s="232"/>
      <c r="F72" s="232"/>
      <c r="G72" s="232"/>
      <c r="H72" s="232"/>
      <c r="I72" s="232"/>
      <c r="J72" s="232"/>
      <c r="K72" s="232"/>
      <c r="L72" s="232"/>
      <c r="M72" s="232"/>
      <c r="N72" s="232"/>
      <c r="O72" s="232"/>
      <c r="P72" s="232"/>
      <c r="Q72" s="232"/>
      <c r="R72" s="233"/>
    </row>
    <row r="73" spans="1:18" s="234" customFormat="1" ht="15.75" x14ac:dyDescent="0.25">
      <c r="A73" s="231"/>
      <c r="B73" s="238"/>
      <c r="C73" s="232" t="s">
        <v>64</v>
      </c>
      <c r="D73" s="232"/>
      <c r="E73" s="232"/>
      <c r="F73" s="232"/>
      <c r="G73" s="232"/>
      <c r="H73" s="232"/>
      <c r="I73" s="232"/>
      <c r="J73" s="232"/>
      <c r="K73" s="232"/>
      <c r="L73" s="232"/>
      <c r="M73" s="232"/>
      <c r="N73" s="232"/>
      <c r="O73" s="232"/>
      <c r="P73" s="232"/>
      <c r="Q73" s="232"/>
      <c r="R73" s="233"/>
    </row>
    <row r="74" spans="1:18" s="234" customFormat="1" ht="15.75" x14ac:dyDescent="0.25">
      <c r="A74" s="231"/>
      <c r="B74" s="254" t="s">
        <v>65</v>
      </c>
      <c r="C74" s="232"/>
      <c r="D74" s="232"/>
      <c r="E74" s="232"/>
      <c r="F74" s="232"/>
      <c r="G74" s="232"/>
      <c r="H74" s="232"/>
      <c r="I74" s="232"/>
      <c r="J74" s="232"/>
      <c r="K74" s="232"/>
      <c r="L74" s="232"/>
      <c r="M74" s="232"/>
      <c r="N74" s="232"/>
      <c r="O74" s="232"/>
      <c r="P74" s="232"/>
      <c r="Q74" s="232"/>
      <c r="R74" s="233"/>
    </row>
    <row r="75" spans="1:18" s="234" customFormat="1" ht="15.75" x14ac:dyDescent="0.25">
      <c r="A75" s="231"/>
      <c r="B75" s="232"/>
      <c r="C75" s="232" t="s">
        <v>66</v>
      </c>
      <c r="D75" s="232"/>
      <c r="E75" s="232"/>
      <c r="F75" s="232"/>
      <c r="G75" s="232"/>
      <c r="H75" s="232"/>
      <c r="I75" s="232"/>
      <c r="J75" s="232"/>
      <c r="K75" s="232"/>
      <c r="L75" s="232"/>
      <c r="M75" s="232"/>
      <c r="N75" s="232"/>
      <c r="O75" s="232"/>
      <c r="P75" s="232"/>
      <c r="Q75" s="232"/>
      <c r="R75" s="233"/>
    </row>
    <row r="76" spans="1:18" s="234" customFormat="1" ht="15.75" x14ac:dyDescent="0.25">
      <c r="A76" s="231"/>
      <c r="B76" s="232"/>
      <c r="C76" s="232" t="s">
        <v>67</v>
      </c>
      <c r="D76" s="232"/>
      <c r="E76" s="232"/>
      <c r="F76" s="232"/>
      <c r="G76" s="232"/>
      <c r="H76" s="232"/>
      <c r="I76" s="232"/>
      <c r="J76" s="232"/>
      <c r="K76" s="232"/>
      <c r="L76" s="232"/>
      <c r="M76" s="232"/>
      <c r="N76" s="232"/>
      <c r="O76" s="232"/>
      <c r="P76" s="232"/>
      <c r="Q76" s="232"/>
      <c r="R76" s="233"/>
    </row>
    <row r="77" spans="1:18" s="234" customFormat="1" ht="15.75" x14ac:dyDescent="0.25">
      <c r="A77" s="231"/>
      <c r="B77" s="232"/>
      <c r="C77" s="238" t="s">
        <v>68</v>
      </c>
      <c r="D77" s="232" t="s">
        <v>69</v>
      </c>
      <c r="E77" s="232"/>
      <c r="F77" s="232"/>
      <c r="G77" s="232"/>
      <c r="H77" s="232"/>
      <c r="I77" s="232"/>
      <c r="J77" s="232"/>
      <c r="K77" s="232"/>
      <c r="L77" s="232"/>
      <c r="M77" s="232"/>
      <c r="N77" s="232"/>
      <c r="O77" s="232"/>
      <c r="P77" s="232"/>
      <c r="Q77" s="232"/>
      <c r="R77" s="233"/>
    </row>
    <row r="78" spans="1:18" s="234" customFormat="1" ht="15.75" x14ac:dyDescent="0.25">
      <c r="A78" s="231"/>
      <c r="B78" s="232"/>
      <c r="C78" s="232"/>
      <c r="D78" s="232" t="s">
        <v>70</v>
      </c>
      <c r="E78" s="232"/>
      <c r="F78" s="232"/>
      <c r="G78" s="232"/>
      <c r="H78" s="232"/>
      <c r="I78" s="232"/>
      <c r="J78" s="232"/>
      <c r="K78" s="232"/>
      <c r="L78" s="232"/>
      <c r="M78" s="232"/>
      <c r="N78" s="232"/>
      <c r="O78" s="232"/>
      <c r="P78" s="232"/>
      <c r="Q78" s="232"/>
      <c r="R78" s="233"/>
    </row>
    <row r="79" spans="1:18" s="234" customFormat="1" ht="15.75" x14ac:dyDescent="0.25">
      <c r="A79" s="231"/>
      <c r="B79" s="232"/>
      <c r="C79" s="238" t="s">
        <v>71</v>
      </c>
      <c r="D79" s="232" t="s">
        <v>72</v>
      </c>
      <c r="E79" s="232"/>
      <c r="F79" s="232"/>
      <c r="G79" s="232"/>
      <c r="H79" s="232"/>
      <c r="I79" s="232"/>
      <c r="J79" s="232"/>
      <c r="K79" s="232"/>
      <c r="L79" s="232"/>
      <c r="M79" s="232"/>
      <c r="N79" s="232"/>
      <c r="O79" s="232"/>
      <c r="P79" s="232"/>
      <c r="Q79" s="232"/>
      <c r="R79" s="233"/>
    </row>
    <row r="80" spans="1:18" s="234" customFormat="1" ht="15.75" x14ac:dyDescent="0.25">
      <c r="A80" s="231"/>
      <c r="B80" s="232"/>
      <c r="C80" s="238"/>
      <c r="D80" s="232" t="s">
        <v>73</v>
      </c>
      <c r="E80" s="232"/>
      <c r="F80" s="232"/>
      <c r="G80" s="232"/>
      <c r="H80" s="232"/>
      <c r="I80" s="232"/>
      <c r="J80" s="232"/>
      <c r="K80" s="232"/>
      <c r="L80" s="232"/>
      <c r="M80" s="232"/>
      <c r="N80" s="232"/>
      <c r="O80" s="232"/>
      <c r="P80" s="232"/>
      <c r="Q80" s="232"/>
      <c r="R80" s="233"/>
    </row>
    <row r="81" spans="1:23" s="234" customFormat="1" ht="15.75" x14ac:dyDescent="0.25">
      <c r="A81" s="231"/>
      <c r="B81" s="254" t="s">
        <v>74</v>
      </c>
      <c r="C81" s="232"/>
      <c r="D81" s="238"/>
      <c r="E81" s="232"/>
      <c r="F81" s="232"/>
      <c r="G81" s="232"/>
      <c r="H81" s="232"/>
      <c r="I81" s="232"/>
      <c r="J81" s="232"/>
      <c r="K81" s="232"/>
      <c r="L81" s="232"/>
      <c r="M81" s="232"/>
      <c r="N81" s="232"/>
      <c r="O81" s="232"/>
      <c r="P81" s="232"/>
      <c r="Q81" s="232"/>
      <c r="R81" s="233"/>
    </row>
    <row r="82" spans="1:23" s="234" customFormat="1" ht="15.75" x14ac:dyDescent="0.25">
      <c r="A82" s="231"/>
      <c r="B82" s="232"/>
      <c r="C82" s="232" t="s">
        <v>75</v>
      </c>
      <c r="D82" s="238"/>
      <c r="E82" s="232"/>
      <c r="F82" s="232"/>
      <c r="G82" s="232"/>
      <c r="H82" s="232"/>
      <c r="I82" s="232"/>
      <c r="J82" s="232"/>
      <c r="K82" s="232"/>
      <c r="L82" s="232"/>
      <c r="M82" s="232"/>
      <c r="N82" s="232"/>
      <c r="O82" s="232"/>
      <c r="P82" s="232"/>
      <c r="Q82" s="232"/>
      <c r="R82" s="233"/>
    </row>
    <row r="83" spans="1:23" s="234" customFormat="1" ht="15.75" x14ac:dyDescent="0.25">
      <c r="A83" s="231"/>
      <c r="B83" s="254" t="s">
        <v>76</v>
      </c>
      <c r="C83" s="232"/>
      <c r="D83" s="232"/>
      <c r="E83" s="232"/>
      <c r="F83" s="232"/>
      <c r="G83" s="232"/>
      <c r="H83" s="232"/>
      <c r="I83" s="232"/>
      <c r="J83" s="232"/>
      <c r="K83" s="232"/>
      <c r="L83" s="232"/>
      <c r="M83" s="232"/>
      <c r="N83" s="232"/>
      <c r="O83" s="232"/>
      <c r="P83" s="232"/>
      <c r="Q83" s="232"/>
      <c r="R83" s="233"/>
    </row>
    <row r="84" spans="1:23" s="234" customFormat="1" ht="15.75" x14ac:dyDescent="0.25">
      <c r="A84" s="231"/>
      <c r="B84" s="232"/>
      <c r="C84" s="232" t="s">
        <v>77</v>
      </c>
      <c r="D84" s="232"/>
      <c r="E84" s="232"/>
      <c r="F84" s="232"/>
      <c r="G84" s="232"/>
      <c r="H84" s="232"/>
      <c r="I84" s="232"/>
      <c r="J84" s="232"/>
      <c r="K84" s="232"/>
      <c r="L84" s="232"/>
      <c r="M84" s="232"/>
      <c r="N84" s="232"/>
      <c r="O84" s="232"/>
      <c r="P84" s="232"/>
      <c r="Q84" s="232"/>
      <c r="R84" s="233"/>
    </row>
    <row r="85" spans="1:23" s="234" customFormat="1" ht="15.75" x14ac:dyDescent="0.25">
      <c r="A85" s="231"/>
      <c r="B85" s="254" t="s">
        <v>78</v>
      </c>
      <c r="C85" s="232"/>
      <c r="D85" s="232"/>
      <c r="E85" s="232"/>
      <c r="F85" s="232"/>
      <c r="G85" s="232"/>
      <c r="H85" s="232"/>
      <c r="I85" s="232"/>
      <c r="J85" s="232"/>
      <c r="K85" s="232"/>
      <c r="L85" s="232"/>
      <c r="M85" s="232"/>
      <c r="N85" s="232"/>
      <c r="O85" s="232"/>
      <c r="P85" s="232"/>
      <c r="Q85" s="232"/>
      <c r="R85" s="233"/>
    </row>
    <row r="86" spans="1:23" s="234" customFormat="1" ht="15.75" x14ac:dyDescent="0.25">
      <c r="A86" s="231"/>
      <c r="B86" s="232"/>
      <c r="C86" s="232" t="s">
        <v>79</v>
      </c>
      <c r="D86" s="232"/>
      <c r="E86" s="232"/>
      <c r="F86" s="232"/>
      <c r="G86" s="232"/>
      <c r="H86" s="232"/>
      <c r="I86" s="232"/>
      <c r="J86" s="232"/>
      <c r="K86" s="232"/>
      <c r="L86" s="232"/>
      <c r="M86" s="232"/>
      <c r="N86" s="232"/>
      <c r="O86" s="232"/>
      <c r="P86" s="232"/>
      <c r="Q86" s="232"/>
      <c r="R86" s="233"/>
    </row>
    <row r="87" spans="1:23" s="234" customFormat="1" ht="15.75" x14ac:dyDescent="0.25">
      <c r="A87" s="231"/>
      <c r="B87" s="254" t="s">
        <v>80</v>
      </c>
      <c r="C87" s="232"/>
      <c r="D87" s="232"/>
      <c r="E87" s="232"/>
      <c r="F87" s="232"/>
      <c r="G87" s="232"/>
      <c r="H87" s="232"/>
      <c r="I87" s="232"/>
      <c r="J87" s="232"/>
      <c r="K87" s="232"/>
      <c r="L87" s="232"/>
      <c r="M87" s="232"/>
      <c r="N87" s="232"/>
      <c r="O87" s="232"/>
      <c r="P87" s="232"/>
      <c r="Q87" s="232"/>
      <c r="R87" s="233"/>
    </row>
    <row r="88" spans="1:23" s="234" customFormat="1" ht="15.75" x14ac:dyDescent="0.25">
      <c r="A88" s="231"/>
      <c r="B88" s="232"/>
      <c r="C88" s="232" t="s">
        <v>81</v>
      </c>
      <c r="D88" s="232"/>
      <c r="E88" s="232"/>
      <c r="F88" s="232"/>
      <c r="G88" s="232"/>
      <c r="H88" s="232"/>
      <c r="I88" s="232"/>
      <c r="J88" s="232"/>
      <c r="K88" s="232"/>
      <c r="L88" s="232"/>
      <c r="M88" s="232"/>
      <c r="N88" s="232"/>
      <c r="O88" s="232"/>
      <c r="P88" s="232"/>
      <c r="Q88" s="232"/>
      <c r="R88" s="233"/>
    </row>
    <row r="89" spans="1:23" s="234" customFormat="1" ht="15.75" x14ac:dyDescent="0.25">
      <c r="A89" s="231"/>
      <c r="B89" s="232"/>
      <c r="C89" s="232" t="s">
        <v>82</v>
      </c>
      <c r="D89" s="232"/>
      <c r="E89" s="232"/>
      <c r="F89" s="232"/>
      <c r="G89" s="232"/>
      <c r="H89" s="232"/>
      <c r="I89" s="232"/>
      <c r="J89" s="232"/>
      <c r="K89" s="232"/>
      <c r="L89" s="232"/>
      <c r="M89" s="232"/>
      <c r="N89" s="232"/>
      <c r="O89" s="232"/>
      <c r="P89" s="232"/>
      <c r="Q89" s="232"/>
      <c r="R89" s="233"/>
      <c r="W89" s="256"/>
    </row>
    <row r="90" spans="1:23" s="234" customFormat="1" ht="15.75" x14ac:dyDescent="0.25">
      <c r="A90" s="231"/>
      <c r="B90" s="254" t="s">
        <v>83</v>
      </c>
      <c r="C90" s="232"/>
      <c r="D90" s="232"/>
      <c r="E90" s="232"/>
      <c r="F90" s="232"/>
      <c r="G90" s="232"/>
      <c r="H90" s="232"/>
      <c r="I90" s="232"/>
      <c r="J90" s="232"/>
      <c r="K90" s="232"/>
      <c r="L90" s="232"/>
      <c r="M90" s="232"/>
      <c r="N90" s="232"/>
      <c r="O90" s="232"/>
      <c r="P90" s="232"/>
      <c r="Q90" s="232"/>
      <c r="R90" s="233"/>
      <c r="W90" s="257"/>
    </row>
    <row r="91" spans="1:23" s="234" customFormat="1" ht="15.75" x14ac:dyDescent="0.25">
      <c r="A91" s="231"/>
      <c r="B91" s="232"/>
      <c r="C91" s="232" t="s">
        <v>84</v>
      </c>
      <c r="D91" s="232"/>
      <c r="E91" s="232"/>
      <c r="F91" s="232"/>
      <c r="G91" s="232"/>
      <c r="H91" s="232"/>
      <c r="I91" s="232"/>
      <c r="J91" s="232"/>
      <c r="K91" s="232"/>
      <c r="L91" s="232"/>
      <c r="M91" s="232"/>
      <c r="N91" s="232"/>
      <c r="O91" s="232"/>
      <c r="P91" s="232"/>
      <c r="Q91" s="232"/>
      <c r="R91" s="233"/>
      <c r="W91" s="258"/>
    </row>
    <row r="92" spans="1:23" s="234" customFormat="1" ht="15.75" x14ac:dyDescent="0.25">
      <c r="A92" s="232"/>
      <c r="B92" s="232"/>
      <c r="C92" s="232"/>
      <c r="D92" s="232"/>
      <c r="E92" s="232"/>
      <c r="F92" s="232"/>
      <c r="G92" s="232"/>
      <c r="H92" s="232"/>
      <c r="I92" s="232"/>
      <c r="J92" s="232"/>
      <c r="K92" s="232"/>
      <c r="L92" s="232"/>
      <c r="M92" s="232"/>
      <c r="N92" s="232"/>
      <c r="O92" s="232"/>
      <c r="P92" s="232"/>
      <c r="Q92" s="232"/>
      <c r="R92" s="233"/>
      <c r="W92" s="258"/>
    </row>
    <row r="93" spans="1:23" s="234" customFormat="1" ht="15.75" x14ac:dyDescent="0.25">
      <c r="A93" s="232" t="s">
        <v>85</v>
      </c>
      <c r="B93" s="232"/>
      <c r="C93" s="232"/>
      <c r="D93" s="232"/>
      <c r="F93" s="232"/>
      <c r="G93" s="232"/>
      <c r="H93" s="232"/>
      <c r="I93" s="232"/>
      <c r="J93" s="232"/>
      <c r="K93" s="232"/>
      <c r="L93" s="232"/>
      <c r="M93" s="232"/>
      <c r="N93" s="232"/>
      <c r="O93" s="232"/>
      <c r="P93" s="232"/>
      <c r="Q93" s="232"/>
      <c r="R93" s="233"/>
    </row>
    <row r="94" spans="1:23" s="234" customFormat="1" ht="15.75" x14ac:dyDescent="0.25">
      <c r="A94" s="232"/>
      <c r="B94" s="232"/>
      <c r="C94" s="232"/>
      <c r="D94" s="232"/>
      <c r="F94" s="232"/>
      <c r="G94" s="232"/>
      <c r="H94" s="232"/>
      <c r="I94" s="232"/>
      <c r="J94" s="232"/>
      <c r="K94" s="232"/>
      <c r="L94" s="232"/>
      <c r="M94" s="232"/>
      <c r="N94" s="232"/>
      <c r="O94" s="232"/>
      <c r="P94" s="232"/>
      <c r="Q94" s="232"/>
      <c r="R94" s="233"/>
    </row>
    <row r="95" spans="1:23" s="291" customFormat="1" ht="15.75" x14ac:dyDescent="0.25">
      <c r="A95" s="244"/>
      <c r="B95" s="253" t="s">
        <v>86</v>
      </c>
      <c r="C95" s="253"/>
      <c r="D95" s="253"/>
      <c r="E95" s="253"/>
      <c r="F95" s="253"/>
      <c r="G95" s="245"/>
      <c r="H95" s="245"/>
      <c r="I95" s="245"/>
      <c r="J95" s="245"/>
      <c r="K95" s="245"/>
      <c r="L95" s="245"/>
      <c r="M95" s="245"/>
      <c r="N95" s="245"/>
      <c r="O95" s="245"/>
      <c r="P95" s="245"/>
      <c r="Q95" s="245"/>
      <c r="R95" s="246"/>
      <c r="W95" s="258"/>
    </row>
    <row r="96" spans="1:23" s="291" customFormat="1" ht="15.75" x14ac:dyDescent="0.25">
      <c r="A96" s="244"/>
      <c r="B96" s="232" t="s">
        <v>87</v>
      </c>
      <c r="C96" s="232"/>
      <c r="D96" s="232"/>
      <c r="E96" s="232"/>
      <c r="F96" s="232"/>
      <c r="G96" s="232"/>
      <c r="H96" s="232"/>
      <c r="I96" s="232"/>
      <c r="J96" s="232"/>
      <c r="K96" s="232"/>
      <c r="L96" s="245"/>
      <c r="M96" s="245"/>
      <c r="N96" s="245"/>
      <c r="O96" s="245"/>
      <c r="P96" s="245"/>
      <c r="Q96" s="245"/>
      <c r="R96" s="246"/>
      <c r="W96" s="258"/>
    </row>
    <row r="97" spans="1:23" s="291" customFormat="1" ht="15.75" x14ac:dyDescent="0.25">
      <c r="A97" s="244"/>
      <c r="B97" s="232" t="s">
        <v>88</v>
      </c>
      <c r="C97" s="232"/>
      <c r="D97" s="232"/>
      <c r="E97" s="232"/>
      <c r="F97" s="232"/>
      <c r="G97" s="232"/>
      <c r="H97" s="232"/>
      <c r="I97" s="232"/>
      <c r="J97" s="232"/>
      <c r="K97" s="232"/>
      <c r="L97" s="245"/>
      <c r="M97" s="245"/>
      <c r="N97" s="245"/>
      <c r="O97" s="245"/>
      <c r="P97" s="245"/>
      <c r="Q97" s="245"/>
      <c r="R97" s="246"/>
      <c r="W97" s="258"/>
    </row>
    <row r="98" spans="1:23" s="291" customFormat="1" ht="15.75" x14ac:dyDescent="0.25">
      <c r="A98" s="244"/>
      <c r="B98" s="235" t="s">
        <v>89</v>
      </c>
      <c r="C98" s="232"/>
      <c r="D98" s="232"/>
      <c r="E98" s="232"/>
      <c r="F98" s="232"/>
      <c r="G98" s="232"/>
      <c r="H98" s="232"/>
      <c r="I98" s="232"/>
      <c r="J98" s="232"/>
      <c r="K98" s="232"/>
      <c r="L98" s="245"/>
      <c r="M98" s="245"/>
      <c r="N98" s="245"/>
      <c r="O98" s="245"/>
      <c r="P98" s="245"/>
      <c r="Q98" s="245"/>
      <c r="R98" s="246"/>
      <c r="W98" s="258"/>
    </row>
    <row r="99" spans="1:23" s="291" customFormat="1" ht="15.75" x14ac:dyDescent="0.25">
      <c r="A99" s="244"/>
      <c r="B99" s="235" t="s">
        <v>90</v>
      </c>
      <c r="C99" s="232"/>
      <c r="D99" s="232"/>
      <c r="E99" s="232"/>
      <c r="F99" s="232"/>
      <c r="G99" s="232"/>
      <c r="H99" s="232"/>
      <c r="I99" s="232"/>
      <c r="J99" s="232"/>
      <c r="K99" s="232"/>
      <c r="L99" s="245"/>
      <c r="M99" s="245"/>
      <c r="N99" s="245"/>
      <c r="O99" s="245"/>
      <c r="P99" s="245"/>
      <c r="Q99" s="245"/>
      <c r="R99" s="246"/>
      <c r="W99" s="258"/>
    </row>
    <row r="100" spans="1:23" s="291" customFormat="1" ht="15.75" x14ac:dyDescent="0.25">
      <c r="A100" s="244"/>
      <c r="B100" s="235"/>
      <c r="C100" s="232"/>
      <c r="D100" s="232"/>
      <c r="E100" s="232"/>
      <c r="F100" s="232"/>
      <c r="G100" s="232"/>
      <c r="H100" s="232"/>
      <c r="I100" s="232"/>
      <c r="J100" s="232"/>
      <c r="K100" s="232"/>
      <c r="L100" s="245"/>
      <c r="M100" s="245"/>
      <c r="N100" s="245"/>
      <c r="O100" s="245"/>
      <c r="P100" s="245"/>
      <c r="Q100" s="245"/>
      <c r="R100" s="246"/>
      <c r="W100" s="258"/>
    </row>
    <row r="101" spans="1:23" s="291" customFormat="1" ht="15.75" x14ac:dyDescent="0.25">
      <c r="A101" s="244"/>
      <c r="B101" s="243" t="s">
        <v>91</v>
      </c>
      <c r="C101" s="232"/>
      <c r="D101" s="232"/>
      <c r="E101" s="232"/>
      <c r="F101" s="232"/>
      <c r="G101" s="232"/>
      <c r="H101" s="232"/>
      <c r="I101" s="232"/>
      <c r="J101" s="232"/>
      <c r="K101" s="232"/>
      <c r="L101" s="245"/>
      <c r="M101" s="245"/>
      <c r="N101" s="245"/>
      <c r="O101" s="245"/>
      <c r="P101" s="245"/>
      <c r="Q101" s="245"/>
      <c r="R101" s="246"/>
      <c r="W101" s="258"/>
    </row>
    <row r="102" spans="1:23" s="291" customFormat="1" ht="15.75" x14ac:dyDescent="0.25">
      <c r="A102" s="244"/>
      <c r="B102" s="259" t="s">
        <v>92</v>
      </c>
      <c r="C102" s="260"/>
      <c r="D102" s="260"/>
      <c r="E102" s="260"/>
      <c r="F102" s="260"/>
      <c r="G102" s="260"/>
      <c r="H102" s="260"/>
      <c r="I102" s="261"/>
      <c r="J102" s="292">
        <v>5.6</v>
      </c>
      <c r="K102" s="262" t="s">
        <v>93</v>
      </c>
      <c r="L102" s="245"/>
      <c r="M102" s="245"/>
      <c r="N102" s="245"/>
      <c r="O102" s="245"/>
      <c r="P102" s="245"/>
      <c r="Q102" s="245"/>
      <c r="R102" s="246"/>
      <c r="W102" s="258"/>
    </row>
    <row r="103" spans="1:23" s="291" customFormat="1" ht="15.75" x14ac:dyDescent="0.25">
      <c r="A103" s="244"/>
      <c r="B103" s="262" t="s">
        <v>315</v>
      </c>
      <c r="C103" s="260"/>
      <c r="D103" s="260"/>
      <c r="E103" s="260"/>
      <c r="F103" s="260"/>
      <c r="G103" s="260"/>
      <c r="H103" s="260"/>
      <c r="I103" s="261"/>
      <c r="J103" s="292">
        <v>40</v>
      </c>
      <c r="K103" s="262" t="s">
        <v>95</v>
      </c>
      <c r="L103" s="245"/>
      <c r="M103" s="245"/>
      <c r="N103" s="245"/>
      <c r="O103" s="245"/>
      <c r="P103" s="245"/>
      <c r="Q103" s="245"/>
      <c r="R103" s="246"/>
      <c r="W103" s="258"/>
    </row>
    <row r="104" spans="1:23" s="291" customFormat="1" ht="15.75" x14ac:dyDescent="0.25">
      <c r="A104" s="244"/>
      <c r="B104" s="378" t="s">
        <v>94</v>
      </c>
      <c r="C104" s="379"/>
      <c r="D104" s="379"/>
      <c r="E104" s="379"/>
      <c r="F104" s="379"/>
      <c r="G104" s="379"/>
      <c r="H104" s="379"/>
      <c r="I104" s="380"/>
      <c r="J104" s="292">
        <v>40</v>
      </c>
      <c r="K104" s="262" t="s">
        <v>316</v>
      </c>
      <c r="L104" s="245"/>
      <c r="M104" s="245"/>
      <c r="N104" s="245"/>
      <c r="O104" s="245"/>
      <c r="P104" s="245"/>
      <c r="Q104" s="245"/>
      <c r="R104" s="246"/>
      <c r="W104" s="258"/>
    </row>
    <row r="105" spans="1:23" s="291" customFormat="1" ht="15.75" x14ac:dyDescent="0.25">
      <c r="A105" s="244"/>
      <c r="B105" s="262" t="s">
        <v>96</v>
      </c>
      <c r="C105" s="260"/>
      <c r="D105" s="260"/>
      <c r="E105" s="260"/>
      <c r="F105" s="260"/>
      <c r="G105" s="260"/>
      <c r="H105" s="260"/>
      <c r="I105" s="261"/>
      <c r="J105" s="292">
        <v>44</v>
      </c>
      <c r="K105" s="263" t="s">
        <v>97</v>
      </c>
      <c r="L105" s="245"/>
      <c r="M105" s="245"/>
      <c r="N105" s="245"/>
      <c r="O105" s="245"/>
      <c r="P105" s="245"/>
      <c r="Q105" s="245"/>
      <c r="R105" s="246"/>
      <c r="W105" s="258"/>
    </row>
    <row r="106" spans="1:23" s="291" customFormat="1" ht="15.75" x14ac:dyDescent="0.25">
      <c r="A106" s="244"/>
      <c r="B106" s="262" t="s">
        <v>98</v>
      </c>
      <c r="C106" s="260"/>
      <c r="D106" s="260"/>
      <c r="E106" s="260"/>
      <c r="F106" s="260"/>
      <c r="G106" s="260"/>
      <c r="H106" s="260"/>
      <c r="I106" s="261"/>
      <c r="J106" s="292">
        <v>59</v>
      </c>
      <c r="K106" s="263" t="s">
        <v>99</v>
      </c>
      <c r="L106" s="245"/>
      <c r="M106" s="245"/>
      <c r="N106" s="245"/>
      <c r="O106" s="245"/>
      <c r="P106" s="245"/>
      <c r="Q106" s="245"/>
      <c r="R106" s="246"/>
      <c r="W106" s="258"/>
    </row>
    <row r="107" spans="1:23" s="291" customFormat="1" ht="15.75" x14ac:dyDescent="0.25">
      <c r="A107" s="244"/>
      <c r="B107" s="262" t="s">
        <v>100</v>
      </c>
      <c r="C107" s="260"/>
      <c r="D107" s="260"/>
      <c r="E107" s="260"/>
      <c r="F107" s="260"/>
      <c r="G107" s="260"/>
      <c r="H107" s="260"/>
      <c r="I107" s="261"/>
      <c r="J107" s="292">
        <v>74</v>
      </c>
      <c r="K107" s="263" t="s">
        <v>101</v>
      </c>
      <c r="L107" s="245"/>
      <c r="M107" s="245"/>
      <c r="N107" s="245"/>
      <c r="O107" s="245"/>
      <c r="P107" s="245"/>
      <c r="Q107" s="245"/>
      <c r="R107" s="246"/>
      <c r="W107" s="258"/>
    </row>
    <row r="108" spans="1:23" s="291" customFormat="1" ht="15.75" x14ac:dyDescent="0.25">
      <c r="A108" s="244"/>
      <c r="B108" s="262" t="s">
        <v>102</v>
      </c>
      <c r="C108" s="260"/>
      <c r="D108" s="260"/>
      <c r="E108" s="260"/>
      <c r="F108" s="260"/>
      <c r="G108" s="260"/>
      <c r="H108" s="260"/>
      <c r="I108" s="261"/>
      <c r="J108" s="292">
        <v>98</v>
      </c>
      <c r="K108" s="263" t="s">
        <v>103</v>
      </c>
      <c r="L108" s="245"/>
      <c r="M108" s="245"/>
      <c r="N108" s="245"/>
      <c r="O108" s="245"/>
      <c r="P108" s="245"/>
      <c r="Q108" s="245"/>
      <c r="R108" s="246"/>
      <c r="W108" s="258"/>
    </row>
    <row r="109" spans="1:23" s="291" customFormat="1" ht="15.75" x14ac:dyDescent="0.25">
      <c r="A109" s="244"/>
      <c r="B109" s="264" t="s">
        <v>104</v>
      </c>
      <c r="C109" s="265"/>
      <c r="D109" s="265"/>
      <c r="E109" s="265"/>
      <c r="F109" s="265"/>
      <c r="G109" s="265"/>
      <c r="H109" s="265"/>
      <c r="I109" s="266"/>
      <c r="J109" s="292">
        <v>119</v>
      </c>
      <c r="K109" s="263" t="s">
        <v>105</v>
      </c>
      <c r="L109" s="245"/>
      <c r="M109" s="245"/>
      <c r="N109" s="245"/>
      <c r="O109" s="245"/>
      <c r="P109" s="245"/>
      <c r="Q109" s="245"/>
      <c r="R109" s="246"/>
      <c r="W109" s="258"/>
    </row>
    <row r="110" spans="1:23" s="291" customFormat="1" ht="15.75" x14ac:dyDescent="0.25">
      <c r="A110" s="244"/>
      <c r="B110" s="267" t="s">
        <v>317</v>
      </c>
      <c r="C110" s="268"/>
      <c r="D110" s="268"/>
      <c r="E110" s="268"/>
      <c r="F110" s="268"/>
      <c r="G110" s="268"/>
      <c r="H110" s="268"/>
      <c r="I110" s="268"/>
      <c r="J110" s="268"/>
      <c r="K110" s="268"/>
      <c r="L110" s="268"/>
      <c r="M110" s="268"/>
      <c r="N110" s="268"/>
      <c r="O110" s="268"/>
      <c r="P110" s="268"/>
      <c r="Q110" s="268"/>
      <c r="R110" s="269"/>
      <c r="W110" s="258"/>
    </row>
    <row r="111" spans="1:23" s="291" customFormat="1" ht="15.75" x14ac:dyDescent="0.25">
      <c r="A111" s="244"/>
      <c r="B111" s="267" t="s">
        <v>318</v>
      </c>
      <c r="C111" s="268"/>
      <c r="D111" s="268"/>
      <c r="E111" s="268"/>
      <c r="F111" s="268"/>
      <c r="G111" s="268"/>
      <c r="H111" s="268"/>
      <c r="I111" s="268"/>
      <c r="J111" s="268"/>
      <c r="K111" s="268"/>
      <c r="L111" s="268"/>
      <c r="M111" s="268"/>
      <c r="N111" s="268"/>
      <c r="O111" s="268"/>
      <c r="P111" s="268"/>
      <c r="Q111" s="268"/>
      <c r="R111" s="269"/>
      <c r="W111" s="258"/>
    </row>
    <row r="112" spans="1:23" s="291" customFormat="1" ht="15.75" x14ac:dyDescent="0.25">
      <c r="A112" s="244"/>
      <c r="B112" s="293" t="s">
        <v>319</v>
      </c>
      <c r="C112" s="268"/>
      <c r="D112" s="268"/>
      <c r="E112" s="268"/>
      <c r="F112" s="268"/>
      <c r="G112" s="268"/>
      <c r="H112" s="268"/>
      <c r="I112" s="268"/>
      <c r="J112" s="268"/>
      <c r="K112" s="268"/>
      <c r="L112" s="268"/>
      <c r="M112" s="268"/>
      <c r="N112" s="268"/>
      <c r="O112" s="268"/>
      <c r="P112" s="268"/>
      <c r="Q112" s="268"/>
      <c r="R112" s="269"/>
      <c r="W112" s="258"/>
    </row>
    <row r="113" spans="1:23" s="291" customFormat="1" ht="15.75" x14ac:dyDescent="0.25">
      <c r="A113" s="244"/>
      <c r="B113" s="293" t="s">
        <v>320</v>
      </c>
      <c r="C113" s="268"/>
      <c r="D113" s="268"/>
      <c r="E113" s="268"/>
      <c r="F113" s="268"/>
      <c r="G113" s="268"/>
      <c r="H113" s="268"/>
      <c r="I113" s="268"/>
      <c r="J113" s="268"/>
      <c r="K113" s="268"/>
      <c r="L113" s="268"/>
      <c r="M113" s="268"/>
      <c r="N113" s="268"/>
      <c r="O113" s="268"/>
      <c r="P113" s="268"/>
      <c r="Q113" s="268"/>
      <c r="R113" s="269"/>
      <c r="W113" s="258"/>
    </row>
    <row r="114" spans="1:23" s="291" customFormat="1" ht="15.75" x14ac:dyDescent="0.25">
      <c r="A114" s="244"/>
      <c r="B114" s="267" t="s">
        <v>321</v>
      </c>
      <c r="C114" s="268"/>
      <c r="D114" s="268"/>
      <c r="E114" s="268"/>
      <c r="F114" s="268"/>
      <c r="G114" s="268"/>
      <c r="H114" s="268"/>
      <c r="I114" s="268"/>
      <c r="J114" s="268"/>
      <c r="K114" s="268"/>
      <c r="L114" s="268"/>
      <c r="M114" s="268"/>
      <c r="N114" s="268"/>
      <c r="O114" s="268"/>
      <c r="P114" s="268"/>
      <c r="Q114" s="268"/>
      <c r="R114" s="269"/>
      <c r="W114" s="258"/>
    </row>
    <row r="115" spans="1:23" s="291" customFormat="1" ht="15.75" x14ac:dyDescent="0.25">
      <c r="A115" s="244"/>
      <c r="B115" s="232" t="s">
        <v>322</v>
      </c>
      <c r="C115" s="232"/>
      <c r="D115" s="232"/>
      <c r="E115" s="232"/>
      <c r="F115" s="232"/>
      <c r="G115" s="232"/>
      <c r="H115" s="232"/>
      <c r="I115" s="232"/>
      <c r="J115" s="232"/>
      <c r="K115" s="232"/>
      <c r="L115" s="232"/>
      <c r="M115" s="232"/>
      <c r="N115" s="232"/>
      <c r="O115" s="232"/>
      <c r="P115" s="232"/>
      <c r="Q115" s="232"/>
      <c r="R115" s="233"/>
      <c r="W115" s="258"/>
    </row>
    <row r="116" spans="1:23" s="291" customFormat="1" ht="15.75" x14ac:dyDescent="0.25">
      <c r="A116" s="244"/>
      <c r="B116" s="251" t="s">
        <v>323</v>
      </c>
      <c r="C116" s="232"/>
      <c r="D116" s="232"/>
      <c r="E116" s="232"/>
      <c r="F116" s="232"/>
      <c r="G116" s="232"/>
      <c r="H116" s="232"/>
      <c r="I116" s="232"/>
      <c r="J116" s="232"/>
      <c r="K116" s="232"/>
      <c r="L116" s="232"/>
      <c r="M116" s="232"/>
      <c r="N116" s="232"/>
      <c r="O116" s="232"/>
      <c r="P116" s="232"/>
      <c r="Q116" s="232"/>
      <c r="R116" s="233"/>
      <c r="W116" s="258"/>
    </row>
    <row r="117" spans="1:23" s="291" customFormat="1" ht="15.75" x14ac:dyDescent="0.25">
      <c r="A117" s="244"/>
      <c r="B117" s="251" t="s">
        <v>324</v>
      </c>
      <c r="C117" s="232"/>
      <c r="D117" s="232"/>
      <c r="E117" s="232"/>
      <c r="F117" s="232"/>
      <c r="G117" s="232"/>
      <c r="H117" s="232"/>
      <c r="I117" s="232"/>
      <c r="J117" s="232"/>
      <c r="K117" s="232"/>
      <c r="L117" s="232"/>
      <c r="M117" s="232"/>
      <c r="N117" s="232"/>
      <c r="O117" s="232"/>
      <c r="P117" s="232"/>
      <c r="Q117" s="232"/>
      <c r="R117" s="233"/>
      <c r="W117" s="258"/>
    </row>
    <row r="118" spans="1:23" s="291" customFormat="1" ht="15.75" x14ac:dyDescent="0.25">
      <c r="A118" s="244"/>
      <c r="B118" s="232" t="s">
        <v>325</v>
      </c>
      <c r="C118" s="232"/>
      <c r="D118" s="232"/>
      <c r="E118" s="232"/>
      <c r="F118" s="232"/>
      <c r="G118" s="232"/>
      <c r="H118" s="232"/>
      <c r="I118" s="232"/>
      <c r="J118" s="232"/>
      <c r="K118" s="232"/>
      <c r="L118" s="232"/>
      <c r="M118" s="232"/>
      <c r="N118" s="232"/>
      <c r="O118" s="232"/>
      <c r="P118" s="232"/>
      <c r="Q118" s="232"/>
      <c r="R118" s="233"/>
      <c r="W118" s="258"/>
    </row>
    <row r="119" spans="1:23" s="291" customFormat="1" ht="15.75" x14ac:dyDescent="0.25">
      <c r="A119" s="244"/>
      <c r="B119" s="232" t="s">
        <v>326</v>
      </c>
      <c r="C119" s="232"/>
      <c r="D119" s="232"/>
      <c r="E119" s="232"/>
      <c r="F119" s="232"/>
      <c r="G119" s="232"/>
      <c r="H119" s="232"/>
      <c r="I119" s="232"/>
      <c r="J119" s="232"/>
      <c r="K119" s="232"/>
      <c r="L119" s="232"/>
      <c r="M119" s="232"/>
      <c r="N119" s="232"/>
      <c r="O119" s="232"/>
      <c r="P119" s="232"/>
      <c r="Q119" s="232"/>
      <c r="R119" s="233"/>
      <c r="W119" s="258"/>
    </row>
    <row r="120" spans="1:23" s="291" customFormat="1" ht="15.75" x14ac:dyDescent="0.25">
      <c r="A120" s="294"/>
      <c r="C120" s="232"/>
      <c r="D120" s="232"/>
      <c r="E120" s="232"/>
      <c r="F120" s="232"/>
      <c r="G120" s="232"/>
      <c r="H120" s="245"/>
      <c r="I120" s="245"/>
      <c r="J120" s="245"/>
      <c r="K120" s="245"/>
      <c r="L120" s="245"/>
      <c r="M120" s="245"/>
      <c r="N120" s="245"/>
      <c r="O120" s="245"/>
      <c r="P120" s="245"/>
      <c r="Q120" s="245"/>
      <c r="R120" s="246"/>
      <c r="W120" s="258"/>
    </row>
    <row r="121" spans="1:23" s="291" customFormat="1" ht="15.75" x14ac:dyDescent="0.25">
      <c r="A121" s="294"/>
      <c r="B121" s="271" t="s">
        <v>106</v>
      </c>
      <c r="C121" s="245"/>
      <c r="D121" s="245"/>
      <c r="E121" s="245"/>
      <c r="F121" s="245"/>
      <c r="G121" s="245"/>
      <c r="H121" s="245"/>
      <c r="I121" s="245"/>
      <c r="J121" s="245"/>
      <c r="K121" s="245"/>
      <c r="L121" s="245"/>
      <c r="M121" s="245"/>
      <c r="N121" s="245"/>
      <c r="O121" s="245"/>
      <c r="P121" s="245"/>
      <c r="Q121" s="245"/>
      <c r="R121" s="246"/>
      <c r="W121" s="258"/>
    </row>
    <row r="122" spans="1:23" s="291" customFormat="1" ht="15.75" x14ac:dyDescent="0.25">
      <c r="A122" s="294"/>
      <c r="B122" s="271" t="s">
        <v>107</v>
      </c>
      <c r="C122" s="245"/>
      <c r="D122" s="245"/>
      <c r="E122" s="245"/>
      <c r="F122" s="245"/>
      <c r="G122" s="245"/>
      <c r="H122" s="245"/>
      <c r="I122" s="245"/>
      <c r="J122" s="245"/>
      <c r="K122" s="245"/>
      <c r="L122" s="245"/>
      <c r="M122" s="245"/>
      <c r="N122" s="245"/>
      <c r="O122" s="245"/>
      <c r="P122" s="245"/>
      <c r="Q122" s="245"/>
      <c r="R122" s="246"/>
      <c r="W122" s="258"/>
    </row>
    <row r="123" spans="1:23" s="291" customFormat="1" ht="15.75" x14ac:dyDescent="0.25">
      <c r="A123" s="294"/>
      <c r="B123" s="271" t="s">
        <v>108</v>
      </c>
      <c r="C123" s="245"/>
      <c r="D123" s="245"/>
      <c r="E123" s="245"/>
      <c r="F123" s="245"/>
      <c r="G123" s="245"/>
      <c r="H123" s="245"/>
      <c r="I123" s="245"/>
      <c r="J123" s="245"/>
      <c r="K123" s="245"/>
      <c r="L123" s="245"/>
      <c r="M123" s="245"/>
      <c r="N123" s="245"/>
      <c r="O123" s="245"/>
      <c r="P123" s="245"/>
      <c r="Q123" s="245"/>
      <c r="R123" s="246"/>
      <c r="W123" s="258"/>
    </row>
    <row r="124" spans="1:23" s="291" customFormat="1" ht="15.75" x14ac:dyDescent="0.25">
      <c r="A124" s="294"/>
      <c r="B124" s="271" t="s">
        <v>109</v>
      </c>
      <c r="C124" s="245"/>
      <c r="D124" s="245"/>
      <c r="E124" s="245"/>
      <c r="F124" s="245"/>
      <c r="G124" s="245"/>
      <c r="H124" s="245"/>
      <c r="I124" s="245"/>
      <c r="J124" s="245"/>
      <c r="K124" s="245"/>
      <c r="L124" s="245"/>
      <c r="M124" s="245"/>
      <c r="N124" s="245"/>
      <c r="O124" s="245"/>
      <c r="P124" s="245"/>
      <c r="Q124" s="245"/>
      <c r="R124" s="246"/>
      <c r="W124" s="258"/>
    </row>
    <row r="125" spans="1:23" s="291" customFormat="1" ht="15.75" x14ac:dyDescent="0.25">
      <c r="A125" s="294"/>
      <c r="B125" s="271" t="s">
        <v>110</v>
      </c>
      <c r="C125" s="245"/>
      <c r="D125" s="245"/>
      <c r="E125" s="245"/>
      <c r="F125" s="245"/>
      <c r="G125" s="245"/>
      <c r="H125" s="245"/>
      <c r="I125" s="245"/>
      <c r="J125" s="245"/>
      <c r="K125" s="245"/>
      <c r="L125" s="245"/>
      <c r="M125" s="245"/>
      <c r="N125" s="245"/>
      <c r="O125" s="245"/>
      <c r="P125" s="245"/>
      <c r="Q125" s="245"/>
      <c r="R125" s="246"/>
      <c r="W125" s="258"/>
    </row>
    <row r="126" spans="1:23" s="291" customFormat="1" ht="15.75" x14ac:dyDescent="0.25">
      <c r="A126" s="294"/>
      <c r="B126" s="271" t="s">
        <v>111</v>
      </c>
      <c r="C126" s="232"/>
      <c r="D126" s="232"/>
      <c r="E126" s="232"/>
      <c r="F126" s="232"/>
      <c r="G126" s="232"/>
      <c r="H126" s="232"/>
      <c r="I126" s="232"/>
      <c r="J126" s="232"/>
      <c r="K126" s="232"/>
      <c r="L126" s="232"/>
      <c r="M126" s="232"/>
      <c r="N126" s="232"/>
      <c r="O126" s="232"/>
      <c r="P126" s="232"/>
      <c r="Q126" s="232"/>
      <c r="R126" s="233"/>
      <c r="W126" s="258"/>
    </row>
    <row r="127" spans="1:23" s="291" customFormat="1" ht="15.75" x14ac:dyDescent="0.25">
      <c r="A127" s="294"/>
      <c r="B127" s="271" t="s">
        <v>112</v>
      </c>
      <c r="C127" s="232"/>
      <c r="D127" s="232"/>
      <c r="E127" s="232"/>
      <c r="F127" s="232"/>
      <c r="G127" s="232"/>
      <c r="H127" s="232"/>
      <c r="I127" s="232"/>
      <c r="J127" s="232"/>
      <c r="K127" s="232"/>
      <c r="L127" s="232"/>
      <c r="M127" s="232"/>
      <c r="N127" s="232"/>
      <c r="O127" s="232"/>
      <c r="P127" s="232"/>
      <c r="Q127" s="232"/>
      <c r="R127" s="233"/>
      <c r="W127" s="258"/>
    </row>
    <row r="128" spans="1:23" s="291" customFormat="1" ht="15.75" x14ac:dyDescent="0.25">
      <c r="A128" s="294"/>
      <c r="B128" s="232" t="s">
        <v>113</v>
      </c>
      <c r="R128" s="295"/>
      <c r="W128" s="258"/>
    </row>
    <row r="129" spans="1:23" s="234" customFormat="1" ht="15.75" x14ac:dyDescent="0.25">
      <c r="A129" s="270"/>
      <c r="B129" s="232"/>
      <c r="R129" s="272"/>
      <c r="W129" s="258"/>
    </row>
    <row r="130" spans="1:23" s="234" customFormat="1" ht="15.75" x14ac:dyDescent="0.25">
      <c r="A130" s="270"/>
      <c r="B130" s="232" t="s">
        <v>114</v>
      </c>
      <c r="R130" s="272"/>
      <c r="W130" s="258"/>
    </row>
    <row r="131" spans="1:23" s="234" customFormat="1" ht="15.75" x14ac:dyDescent="0.25">
      <c r="A131" s="270"/>
      <c r="B131" s="232" t="s">
        <v>357</v>
      </c>
      <c r="R131" s="272"/>
      <c r="W131" s="258"/>
    </row>
    <row r="132" spans="1:23" s="234" customFormat="1" ht="15.75" x14ac:dyDescent="0.25">
      <c r="A132" s="270"/>
      <c r="R132" s="272"/>
      <c r="W132" s="258"/>
    </row>
    <row r="133" spans="1:23" s="234" customFormat="1" ht="21" x14ac:dyDescent="0.35">
      <c r="A133" s="247" t="s">
        <v>4</v>
      </c>
      <c r="B133" s="273"/>
      <c r="C133" s="273"/>
      <c r="D133" s="273"/>
      <c r="E133" s="273"/>
      <c r="F133" s="273"/>
      <c r="G133" s="273"/>
      <c r="H133" s="273"/>
      <c r="I133" s="273"/>
      <c r="J133" s="273"/>
      <c r="K133" s="273"/>
      <c r="L133" s="273"/>
      <c r="M133" s="273"/>
      <c r="N133" s="273"/>
      <c r="O133" s="273"/>
      <c r="P133" s="273"/>
      <c r="Q133" s="273"/>
      <c r="R133" s="274"/>
      <c r="W133" s="258"/>
    </row>
    <row r="134" spans="1:23" s="234" customFormat="1" ht="15.75" x14ac:dyDescent="0.25">
      <c r="A134" s="270"/>
      <c r="B134" s="232" t="s">
        <v>115</v>
      </c>
      <c r="C134" s="232"/>
      <c r="D134" s="232"/>
      <c r="E134" s="232"/>
      <c r="F134" s="232"/>
      <c r="G134" s="232"/>
      <c r="H134" s="232"/>
      <c r="I134" s="232"/>
      <c r="J134" s="232"/>
      <c r="K134" s="232"/>
      <c r="L134" s="232"/>
      <c r="M134" s="232"/>
      <c r="N134" s="232"/>
      <c r="O134" s="232"/>
      <c r="P134" s="232"/>
      <c r="Q134" s="232"/>
      <c r="R134" s="272"/>
      <c r="W134" s="258"/>
    </row>
    <row r="135" spans="1:23" s="234" customFormat="1" ht="15.75" x14ac:dyDescent="0.25">
      <c r="A135" s="270"/>
      <c r="B135" s="232" t="s">
        <v>116</v>
      </c>
      <c r="C135" s="232"/>
      <c r="D135" s="232"/>
      <c r="E135" s="232"/>
      <c r="F135" s="232"/>
      <c r="G135" s="232"/>
      <c r="H135" s="232"/>
      <c r="I135" s="232"/>
      <c r="J135" s="232"/>
      <c r="K135" s="232"/>
      <c r="L135" s="232"/>
      <c r="M135" s="232"/>
      <c r="N135" s="232"/>
      <c r="O135" s="232"/>
      <c r="P135" s="232"/>
      <c r="Q135" s="232"/>
      <c r="R135" s="272"/>
      <c r="W135" s="258"/>
    </row>
    <row r="136" spans="1:23" s="234" customFormat="1" ht="15.75" x14ac:dyDescent="0.25">
      <c r="A136" s="270"/>
      <c r="B136" s="232" t="s">
        <v>117</v>
      </c>
      <c r="C136" s="232"/>
      <c r="D136" s="232"/>
      <c r="E136" s="232"/>
      <c r="F136" s="232"/>
      <c r="G136" s="232"/>
      <c r="H136" s="232"/>
      <c r="I136" s="232"/>
      <c r="J136" s="232"/>
      <c r="K136" s="232"/>
      <c r="L136" s="232"/>
      <c r="M136" s="232"/>
      <c r="N136" s="232"/>
      <c r="O136" s="232"/>
      <c r="P136" s="232"/>
      <c r="Q136" s="232"/>
      <c r="R136" s="272"/>
      <c r="W136" s="258"/>
    </row>
    <row r="137" spans="1:23" s="234" customFormat="1" ht="15.75" x14ac:dyDescent="0.25">
      <c r="A137" s="270"/>
      <c r="B137" s="232" t="s">
        <v>118</v>
      </c>
      <c r="C137" s="232"/>
      <c r="D137" s="232"/>
      <c r="E137" s="232"/>
      <c r="F137" s="232"/>
      <c r="G137" s="232"/>
      <c r="H137" s="232"/>
      <c r="I137" s="232"/>
      <c r="J137" s="232"/>
      <c r="K137" s="232"/>
      <c r="L137" s="232"/>
      <c r="M137" s="232"/>
      <c r="N137" s="232"/>
      <c r="O137" s="232"/>
      <c r="P137" s="232"/>
      <c r="Q137" s="232"/>
      <c r="R137" s="272"/>
      <c r="W137" s="258"/>
    </row>
    <row r="138" spans="1:23" s="234" customFormat="1" ht="15.75" x14ac:dyDescent="0.25">
      <c r="A138" s="270"/>
      <c r="B138" s="232" t="s">
        <v>119</v>
      </c>
      <c r="C138" s="232"/>
      <c r="D138" s="232"/>
      <c r="E138" s="232"/>
      <c r="F138" s="232"/>
      <c r="G138" s="232"/>
      <c r="H138" s="232"/>
      <c r="I138" s="232"/>
      <c r="J138" s="232"/>
      <c r="K138" s="232"/>
      <c r="L138" s="232"/>
      <c r="M138" s="232"/>
      <c r="N138" s="232"/>
      <c r="O138" s="232"/>
      <c r="P138" s="232"/>
      <c r="Q138" s="232"/>
      <c r="R138" s="272"/>
      <c r="W138" s="258"/>
    </row>
    <row r="139" spans="1:23" s="234" customFormat="1" ht="15.75" x14ac:dyDescent="0.25">
      <c r="A139" s="270"/>
      <c r="B139" s="232" t="s">
        <v>120</v>
      </c>
      <c r="C139" s="232"/>
      <c r="D139" s="232"/>
      <c r="E139" s="232"/>
      <c r="F139" s="232"/>
      <c r="G139" s="232"/>
      <c r="H139" s="232"/>
      <c r="I139" s="232"/>
      <c r="J139" s="232"/>
      <c r="K139" s="232"/>
      <c r="L139" s="232"/>
      <c r="M139" s="232"/>
      <c r="N139" s="232"/>
      <c r="O139" s="232"/>
      <c r="P139" s="232"/>
      <c r="Q139" s="232"/>
      <c r="R139" s="272"/>
      <c r="W139" s="258"/>
    </row>
    <row r="140" spans="1:23" s="234" customFormat="1" ht="15.75" x14ac:dyDescent="0.25">
      <c r="A140" s="270"/>
      <c r="R140" s="272"/>
    </row>
    <row r="141" spans="1:23" s="234" customFormat="1" ht="21" x14ac:dyDescent="0.35">
      <c r="A141" s="247" t="s">
        <v>121</v>
      </c>
      <c r="B141" s="273"/>
      <c r="C141" s="273"/>
      <c r="D141" s="273"/>
      <c r="E141" s="273"/>
      <c r="F141" s="273"/>
      <c r="G141" s="273"/>
      <c r="H141" s="273"/>
      <c r="I141" s="273"/>
      <c r="J141" s="273"/>
      <c r="K141" s="273"/>
      <c r="L141" s="273"/>
      <c r="M141" s="273"/>
      <c r="N141" s="273"/>
      <c r="O141" s="273"/>
      <c r="P141" s="273"/>
      <c r="Q141" s="273"/>
      <c r="R141" s="274"/>
    </row>
    <row r="142" spans="1:23" s="234" customFormat="1" ht="15.75" x14ac:dyDescent="0.25">
      <c r="A142" s="270"/>
      <c r="B142" s="232" t="s">
        <v>122</v>
      </c>
      <c r="C142" s="232"/>
      <c r="D142" s="232"/>
      <c r="E142" s="232"/>
      <c r="F142" s="232"/>
      <c r="G142" s="232"/>
      <c r="H142" s="232"/>
      <c r="I142" s="232"/>
      <c r="J142" s="232"/>
      <c r="K142" s="232"/>
      <c r="L142" s="232"/>
      <c r="M142" s="232"/>
      <c r="N142" s="232"/>
      <c r="O142" s="232"/>
      <c r="P142" s="232"/>
      <c r="Q142" s="232"/>
      <c r="R142" s="233"/>
    </row>
    <row r="143" spans="1:23" s="234" customFormat="1" ht="15.75" x14ac:dyDescent="0.25">
      <c r="A143" s="270"/>
      <c r="B143" s="232" t="s">
        <v>123</v>
      </c>
      <c r="C143" s="232"/>
      <c r="D143" s="232"/>
      <c r="E143" s="232"/>
      <c r="F143" s="232"/>
      <c r="G143" s="232"/>
      <c r="H143" s="232"/>
      <c r="I143" s="232"/>
      <c r="J143" s="232"/>
      <c r="K143" s="232"/>
      <c r="L143" s="232"/>
      <c r="M143" s="232"/>
      <c r="N143" s="232"/>
      <c r="O143" s="232"/>
      <c r="P143" s="232"/>
      <c r="Q143" s="232"/>
      <c r="R143" s="233"/>
    </row>
    <row r="144" spans="1:23" s="234" customFormat="1" ht="15.75" x14ac:dyDescent="0.25">
      <c r="A144" s="270"/>
      <c r="B144" s="232" t="s">
        <v>124</v>
      </c>
      <c r="C144" s="232"/>
      <c r="D144" s="232"/>
      <c r="E144" s="232"/>
      <c r="F144" s="232"/>
      <c r="G144" s="232"/>
      <c r="H144" s="232"/>
      <c r="I144" s="232"/>
      <c r="J144" s="232"/>
      <c r="K144" s="232"/>
      <c r="L144" s="232"/>
      <c r="M144" s="232"/>
      <c r="N144" s="232"/>
      <c r="O144" s="232"/>
      <c r="P144" s="232"/>
      <c r="Q144" s="232"/>
      <c r="R144" s="233"/>
    </row>
    <row r="145" spans="1:25" s="234" customFormat="1" ht="15.75" x14ac:dyDescent="0.25">
      <c r="A145" s="270"/>
      <c r="B145" s="232" t="s">
        <v>125</v>
      </c>
      <c r="C145" s="232"/>
      <c r="D145" s="232"/>
      <c r="E145" s="232"/>
      <c r="F145" s="232"/>
      <c r="G145" s="232"/>
      <c r="H145" s="232"/>
      <c r="I145" s="232"/>
      <c r="J145" s="232"/>
      <c r="K145" s="232"/>
      <c r="L145" s="232"/>
      <c r="M145" s="232"/>
      <c r="N145" s="232"/>
      <c r="O145" s="232"/>
      <c r="P145" s="232"/>
      <c r="Q145" s="232"/>
      <c r="R145" s="233"/>
    </row>
    <row r="146" spans="1:25" s="234" customFormat="1" ht="15.75" x14ac:dyDescent="0.25">
      <c r="A146" s="270"/>
      <c r="R146" s="272"/>
    </row>
    <row r="147" spans="1:25" s="234" customFormat="1" ht="21" x14ac:dyDescent="0.35">
      <c r="A147" s="247" t="s">
        <v>126</v>
      </c>
      <c r="B147" s="248"/>
      <c r="C147" s="248"/>
      <c r="D147" s="248"/>
      <c r="E147" s="248"/>
      <c r="F147" s="248"/>
      <c r="G147" s="248"/>
      <c r="H147" s="248"/>
      <c r="I147" s="248"/>
      <c r="J147" s="273"/>
      <c r="K147" s="273"/>
      <c r="L147" s="273"/>
      <c r="M147" s="273"/>
      <c r="N147" s="273"/>
      <c r="O147" s="273"/>
      <c r="P147" s="273"/>
      <c r="Q147" s="273"/>
      <c r="R147" s="274"/>
    </row>
    <row r="148" spans="1:25" s="234" customFormat="1" ht="15.75" x14ac:dyDescent="0.25">
      <c r="A148" s="270"/>
      <c r="B148" s="232" t="s">
        <v>127</v>
      </c>
      <c r="C148" s="232"/>
      <c r="R148" s="272"/>
    </row>
    <row r="149" spans="1:25" s="234" customFormat="1" ht="15.75" x14ac:dyDescent="0.25">
      <c r="A149" s="270"/>
      <c r="B149" s="232" t="s">
        <v>128</v>
      </c>
      <c r="C149" s="232"/>
      <c r="R149" s="272"/>
    </row>
    <row r="150" spans="1:25" ht="16.5" thickBot="1" x14ac:dyDescent="0.3">
      <c r="A150" s="275"/>
      <c r="B150" s="276"/>
      <c r="C150" s="276"/>
      <c r="D150" s="276"/>
      <c r="E150" s="276"/>
      <c r="F150" s="276"/>
      <c r="G150" s="276"/>
      <c r="H150" s="276"/>
      <c r="I150" s="276"/>
      <c r="J150" s="276"/>
      <c r="K150" s="276"/>
      <c r="L150" s="276"/>
      <c r="M150" s="276"/>
      <c r="N150" s="276"/>
      <c r="O150" s="276"/>
      <c r="P150" s="276"/>
      <c r="Q150" s="276"/>
      <c r="R150" s="277"/>
      <c r="X150" s="234"/>
      <c r="Y150" s="234"/>
    </row>
    <row r="151" spans="1:25" s="234" customFormat="1" ht="21" x14ac:dyDescent="0.35">
      <c r="A151" s="278" t="s">
        <v>129</v>
      </c>
      <c r="B151" s="279"/>
      <c r="C151" s="279"/>
      <c r="D151" s="279"/>
      <c r="E151" s="279"/>
      <c r="F151" s="279"/>
      <c r="G151" s="279"/>
      <c r="H151" s="279"/>
      <c r="I151" s="279"/>
      <c r="J151" s="279"/>
      <c r="K151" s="280"/>
      <c r="L151" s="280"/>
      <c r="M151" s="280"/>
      <c r="N151" s="280"/>
      <c r="O151" s="280"/>
      <c r="P151" s="280"/>
      <c r="Q151" s="280"/>
      <c r="R151" s="281"/>
    </row>
    <row r="152" spans="1:25" ht="15.75" x14ac:dyDescent="0.25">
      <c r="A152" s="270"/>
      <c r="B152" s="232" t="s">
        <v>130</v>
      </c>
      <c r="C152" s="232"/>
      <c r="D152" s="232"/>
      <c r="E152" s="232"/>
      <c r="F152" s="232"/>
      <c r="G152" s="232"/>
      <c r="H152" s="232"/>
      <c r="I152" s="232"/>
      <c r="J152" s="232"/>
      <c r="K152" s="232"/>
      <c r="L152" s="232"/>
      <c r="M152" s="232"/>
      <c r="N152" s="232"/>
      <c r="O152" s="232"/>
      <c r="P152" s="232"/>
      <c r="Q152" s="232"/>
      <c r="R152" s="233"/>
      <c r="X152" s="234"/>
      <c r="Y152" s="234"/>
    </row>
    <row r="153" spans="1:25" ht="15.75" x14ac:dyDescent="0.25">
      <c r="A153" s="270"/>
      <c r="B153" s="232" t="s">
        <v>131</v>
      </c>
      <c r="C153" s="232"/>
      <c r="D153" s="232"/>
      <c r="E153" s="232"/>
      <c r="F153" s="232"/>
      <c r="G153" s="232"/>
      <c r="H153" s="232"/>
      <c r="I153" s="232"/>
      <c r="J153" s="232"/>
      <c r="K153" s="232"/>
      <c r="L153" s="232"/>
      <c r="M153" s="232"/>
      <c r="N153" s="232"/>
      <c r="O153" s="232"/>
      <c r="P153" s="232"/>
      <c r="Q153" s="232"/>
      <c r="R153" s="233"/>
      <c r="X153" s="234"/>
      <c r="Y153" s="234"/>
    </row>
    <row r="154" spans="1:25" ht="15.75" x14ac:dyDescent="0.25">
      <c r="A154" s="270"/>
      <c r="B154" s="232" t="s">
        <v>132</v>
      </c>
      <c r="C154" s="232"/>
      <c r="D154" s="232"/>
      <c r="E154" s="232"/>
      <c r="F154" s="232"/>
      <c r="G154" s="232"/>
      <c r="H154" s="232"/>
      <c r="I154" s="232"/>
      <c r="J154" s="232"/>
      <c r="K154" s="232"/>
      <c r="L154" s="232"/>
      <c r="M154" s="232"/>
      <c r="N154" s="232"/>
      <c r="O154" s="232"/>
      <c r="P154" s="232"/>
      <c r="Q154" s="232"/>
      <c r="R154" s="233"/>
    </row>
    <row r="155" spans="1:25" ht="15.75" x14ac:dyDescent="0.25">
      <c r="A155" s="270"/>
      <c r="B155" s="232" t="s">
        <v>133</v>
      </c>
      <c r="C155" s="232"/>
      <c r="D155" s="232"/>
      <c r="E155" s="232"/>
      <c r="F155" s="232"/>
      <c r="G155" s="232"/>
      <c r="H155" s="232"/>
      <c r="I155" s="232"/>
      <c r="J155" s="232"/>
      <c r="K155" s="232"/>
      <c r="L155" s="232"/>
      <c r="M155" s="232"/>
      <c r="N155" s="232"/>
      <c r="O155" s="232"/>
      <c r="P155" s="232"/>
      <c r="Q155" s="232"/>
      <c r="R155" s="233"/>
    </row>
    <row r="156" spans="1:25" ht="15.75" x14ac:dyDescent="0.25">
      <c r="A156" s="270"/>
      <c r="B156" s="232" t="s">
        <v>134</v>
      </c>
      <c r="C156" s="232"/>
      <c r="D156" s="232"/>
      <c r="E156" s="232"/>
      <c r="F156" s="232"/>
      <c r="G156" s="232"/>
      <c r="H156" s="232"/>
      <c r="I156" s="232"/>
      <c r="J156" s="232"/>
      <c r="K156" s="232"/>
      <c r="L156" s="232"/>
      <c r="M156" s="232"/>
      <c r="N156" s="232"/>
      <c r="O156" s="232"/>
      <c r="P156" s="232"/>
      <c r="Q156" s="232"/>
      <c r="R156" s="233"/>
      <c r="W156" s="258"/>
    </row>
    <row r="157" spans="1:25" ht="15.75" x14ac:dyDescent="0.25">
      <c r="A157" s="270"/>
      <c r="B157" s="232" t="s">
        <v>135</v>
      </c>
      <c r="C157" s="232"/>
      <c r="D157" s="232"/>
      <c r="E157" s="232"/>
      <c r="F157" s="232"/>
      <c r="G157" s="232"/>
      <c r="H157" s="232"/>
      <c r="I157" s="232"/>
      <c r="J157" s="232"/>
      <c r="K157" s="232"/>
      <c r="L157" s="232"/>
      <c r="M157" s="232"/>
      <c r="N157" s="232"/>
      <c r="O157" s="232"/>
      <c r="P157" s="232"/>
      <c r="Q157" s="232"/>
      <c r="R157" s="233"/>
      <c r="W157" s="258"/>
    </row>
    <row r="158" spans="1:25" ht="15.75" x14ac:dyDescent="0.25">
      <c r="A158" s="270"/>
      <c r="B158" s="232" t="s">
        <v>136</v>
      </c>
      <c r="C158" s="232"/>
      <c r="D158" s="232"/>
      <c r="E158" s="232"/>
      <c r="F158" s="232"/>
      <c r="G158" s="232"/>
      <c r="H158" s="232"/>
      <c r="I158" s="232"/>
      <c r="J158" s="232"/>
      <c r="K158" s="232"/>
      <c r="L158" s="232"/>
      <c r="M158" s="232"/>
      <c r="N158" s="232"/>
      <c r="O158" s="232"/>
      <c r="P158" s="232"/>
      <c r="Q158" s="232"/>
      <c r="R158" s="233"/>
      <c r="W158" s="258"/>
    </row>
    <row r="159" spans="1:25" ht="15.75" x14ac:dyDescent="0.25">
      <c r="A159" s="270"/>
      <c r="B159" s="232" t="s">
        <v>137</v>
      </c>
      <c r="C159" s="232"/>
      <c r="D159" s="232"/>
      <c r="E159" s="232"/>
      <c r="F159" s="232"/>
      <c r="G159" s="232"/>
      <c r="H159" s="232"/>
      <c r="I159" s="232"/>
      <c r="J159" s="232"/>
      <c r="K159" s="232"/>
      <c r="L159" s="232"/>
      <c r="M159" s="232"/>
      <c r="N159" s="232"/>
      <c r="O159" s="232"/>
      <c r="P159" s="232"/>
      <c r="Q159" s="232"/>
      <c r="R159" s="233"/>
    </row>
    <row r="160" spans="1:25" ht="15.75" x14ac:dyDescent="0.25">
      <c r="A160" s="270"/>
      <c r="B160" s="232" t="s">
        <v>327</v>
      </c>
      <c r="C160" s="232"/>
      <c r="D160" s="232"/>
      <c r="E160" s="232"/>
      <c r="F160" s="232"/>
      <c r="G160" s="232"/>
      <c r="H160" s="232"/>
      <c r="I160" s="232"/>
      <c r="J160" s="232"/>
      <c r="K160" s="232"/>
      <c r="L160" s="232"/>
      <c r="M160" s="232"/>
      <c r="N160" s="232"/>
      <c r="O160" s="232"/>
      <c r="P160" s="232"/>
      <c r="Q160" s="232"/>
      <c r="R160" s="233"/>
    </row>
    <row r="161" spans="1:18" ht="15.75" x14ac:dyDescent="0.25">
      <c r="A161" s="270"/>
      <c r="B161" s="234"/>
      <c r="C161" s="234"/>
      <c r="D161" s="234"/>
      <c r="E161" s="234"/>
      <c r="F161" s="234"/>
      <c r="G161" s="234"/>
      <c r="H161" s="234"/>
      <c r="R161" s="282"/>
    </row>
    <row r="162" spans="1:18" s="234" customFormat="1" ht="21" x14ac:dyDescent="0.35">
      <c r="A162" s="283" t="s">
        <v>138</v>
      </c>
      <c r="B162" s="248"/>
      <c r="C162" s="248"/>
      <c r="D162" s="248"/>
      <c r="E162" s="248"/>
      <c r="F162" s="248"/>
      <c r="G162" s="273"/>
      <c r="H162" s="273"/>
      <c r="I162" s="273"/>
      <c r="J162" s="273"/>
      <c r="K162" s="273"/>
      <c r="L162" s="273"/>
      <c r="M162" s="273"/>
      <c r="N162" s="273"/>
      <c r="O162" s="273"/>
      <c r="P162" s="273"/>
      <c r="Q162" s="273"/>
      <c r="R162" s="274"/>
    </row>
    <row r="163" spans="1:18" ht="15.75" x14ac:dyDescent="0.25">
      <c r="A163" s="270"/>
      <c r="B163" s="232" t="s">
        <v>139</v>
      </c>
      <c r="C163" s="232"/>
      <c r="D163" s="232"/>
      <c r="E163" s="232"/>
      <c r="F163" s="232"/>
      <c r="G163" s="232"/>
      <c r="H163" s="232"/>
      <c r="I163" s="232"/>
      <c r="J163" s="232"/>
      <c r="K163" s="232"/>
      <c r="L163" s="232"/>
      <c r="M163" s="232"/>
      <c r="N163" s="232"/>
      <c r="O163" s="232"/>
      <c r="P163" s="232"/>
      <c r="Q163" s="232"/>
      <c r="R163" s="233"/>
    </row>
    <row r="164" spans="1:18" ht="15.75" x14ac:dyDescent="0.25">
      <c r="A164" s="270"/>
      <c r="B164" s="232"/>
      <c r="C164" s="232" t="s">
        <v>140</v>
      </c>
      <c r="D164" s="232"/>
      <c r="E164" s="232"/>
      <c r="F164" s="232"/>
      <c r="G164" s="232"/>
      <c r="H164" s="232"/>
      <c r="I164" s="232"/>
      <c r="J164" s="232"/>
      <c r="K164" s="232"/>
      <c r="L164" s="232"/>
      <c r="M164" s="232"/>
      <c r="N164" s="232"/>
      <c r="O164" s="232"/>
      <c r="P164" s="232"/>
      <c r="Q164" s="232"/>
      <c r="R164" s="233"/>
    </row>
    <row r="165" spans="1:18" ht="15.75" x14ac:dyDescent="0.25">
      <c r="A165" s="270"/>
      <c r="B165" s="232"/>
      <c r="C165" s="232" t="s">
        <v>141</v>
      </c>
      <c r="D165" s="232"/>
      <c r="E165" s="232"/>
      <c r="F165" s="232"/>
      <c r="G165" s="232"/>
      <c r="H165" s="232"/>
      <c r="I165" s="232"/>
      <c r="J165" s="232"/>
      <c r="K165" s="232"/>
      <c r="L165" s="232"/>
      <c r="M165" s="232"/>
      <c r="N165" s="232"/>
      <c r="O165" s="232"/>
      <c r="P165" s="232"/>
      <c r="Q165" s="232"/>
      <c r="R165" s="233"/>
    </row>
    <row r="166" spans="1:18" ht="15.75" x14ac:dyDescent="0.25">
      <c r="A166" s="270"/>
      <c r="B166" s="232"/>
      <c r="C166" s="232" t="s">
        <v>142</v>
      </c>
      <c r="D166" s="232"/>
      <c r="E166" s="232"/>
      <c r="F166" s="232"/>
      <c r="G166" s="232"/>
      <c r="H166" s="232"/>
      <c r="I166" s="232"/>
      <c r="J166" s="232"/>
      <c r="K166" s="232"/>
      <c r="L166" s="232"/>
      <c r="M166" s="232"/>
      <c r="N166" s="232"/>
      <c r="O166" s="232"/>
      <c r="P166" s="232"/>
      <c r="Q166" s="232"/>
      <c r="R166" s="233"/>
    </row>
    <row r="167" spans="1:18" ht="15.75" x14ac:dyDescent="0.25">
      <c r="A167" s="270"/>
      <c r="B167" s="232" t="s">
        <v>143</v>
      </c>
      <c r="C167" s="232"/>
      <c r="D167" s="232"/>
      <c r="E167" s="232"/>
      <c r="F167" s="232"/>
      <c r="G167" s="232"/>
      <c r="H167" s="232"/>
      <c r="I167" s="232"/>
      <c r="J167" s="232"/>
      <c r="K167" s="232"/>
      <c r="L167" s="232"/>
      <c r="M167" s="232"/>
      <c r="N167" s="232"/>
      <c r="O167" s="232"/>
      <c r="P167" s="232"/>
      <c r="Q167" s="232"/>
      <c r="R167" s="233"/>
    </row>
    <row r="168" spans="1:18" ht="15.75" x14ac:dyDescent="0.25">
      <c r="A168" s="270"/>
      <c r="B168" s="255" t="s">
        <v>144</v>
      </c>
      <c r="C168" s="255"/>
      <c r="D168" s="255"/>
      <c r="E168" s="232"/>
      <c r="F168" s="232"/>
      <c r="G168" s="232"/>
      <c r="H168" s="232"/>
      <c r="I168" s="232"/>
      <c r="J168" s="232"/>
      <c r="K168" s="232"/>
      <c r="L168" s="232"/>
      <c r="M168" s="232"/>
      <c r="N168" s="232"/>
      <c r="O168" s="232"/>
      <c r="P168" s="232"/>
      <c r="Q168" s="232"/>
      <c r="R168" s="233"/>
    </row>
    <row r="169" spans="1:18" ht="15.75" x14ac:dyDescent="0.25">
      <c r="A169" s="270"/>
      <c r="B169" s="284" t="s">
        <v>145</v>
      </c>
      <c r="C169" s="285"/>
      <c r="D169" s="232"/>
      <c r="E169" s="232"/>
      <c r="F169" s="232"/>
      <c r="G169" s="232"/>
      <c r="H169" s="232"/>
      <c r="I169" s="232"/>
      <c r="J169" s="232"/>
      <c r="K169" s="232"/>
      <c r="L169" s="232"/>
      <c r="M169" s="232"/>
      <c r="N169" s="232"/>
      <c r="O169" s="232"/>
      <c r="P169" s="232"/>
      <c r="Q169" s="232"/>
      <c r="R169" s="233"/>
    </row>
    <row r="170" spans="1:18" ht="15.75" x14ac:dyDescent="0.25">
      <c r="A170" s="270"/>
      <c r="B170" s="284" t="s">
        <v>146</v>
      </c>
      <c r="C170" s="285"/>
      <c r="D170" s="232"/>
      <c r="E170" s="232"/>
      <c r="F170" s="232"/>
      <c r="G170" s="232"/>
      <c r="H170" s="232"/>
      <c r="I170" s="232"/>
      <c r="J170" s="232"/>
      <c r="K170" s="232"/>
      <c r="L170" s="232"/>
      <c r="M170" s="232"/>
      <c r="N170" s="232"/>
      <c r="O170" s="232"/>
      <c r="P170" s="232"/>
      <c r="Q170" s="232"/>
      <c r="R170" s="233"/>
    </row>
    <row r="171" spans="1:18" ht="15.75" x14ac:dyDescent="0.25">
      <c r="A171" s="270"/>
      <c r="B171" s="286" t="s">
        <v>147</v>
      </c>
      <c r="C171" s="285"/>
      <c r="D171" s="232"/>
      <c r="E171" s="232"/>
      <c r="F171" s="232"/>
      <c r="G171" s="232"/>
      <c r="H171" s="232"/>
      <c r="I171" s="232"/>
      <c r="J171" s="232"/>
      <c r="K171" s="232"/>
      <c r="L171" s="232"/>
      <c r="M171" s="232"/>
      <c r="N171" s="232"/>
      <c r="O171" s="232"/>
      <c r="P171" s="232"/>
      <c r="Q171" s="232"/>
      <c r="R171" s="233"/>
    </row>
    <row r="172" spans="1:18" ht="15.75" x14ac:dyDescent="0.25">
      <c r="A172" s="270"/>
      <c r="B172" s="284"/>
      <c r="C172" s="235" t="s">
        <v>148</v>
      </c>
      <c r="D172" s="232"/>
      <c r="E172" s="232"/>
      <c r="F172" s="232"/>
      <c r="G172" s="232"/>
      <c r="H172" s="232"/>
      <c r="I172" s="232"/>
      <c r="J172" s="232"/>
      <c r="K172" s="232"/>
      <c r="L172" s="232"/>
      <c r="M172" s="232"/>
      <c r="N172" s="232"/>
      <c r="O172" s="232"/>
      <c r="P172" s="232"/>
      <c r="Q172" s="232"/>
      <c r="R172" s="233"/>
    </row>
    <row r="173" spans="1:18" ht="15.75" x14ac:dyDescent="0.25">
      <c r="A173" s="270"/>
      <c r="B173" s="284"/>
      <c r="C173" s="235" t="s">
        <v>149</v>
      </c>
      <c r="D173" s="232"/>
      <c r="E173" s="232"/>
      <c r="F173" s="232"/>
      <c r="G173" s="232"/>
      <c r="H173" s="232"/>
      <c r="I173" s="232"/>
      <c r="J173" s="232"/>
      <c r="K173" s="232"/>
      <c r="L173" s="232"/>
      <c r="M173" s="232"/>
      <c r="N173" s="232"/>
      <c r="O173" s="232"/>
      <c r="P173" s="232"/>
      <c r="Q173" s="232"/>
      <c r="R173" s="233"/>
    </row>
    <row r="174" spans="1:18" ht="15.75" x14ac:dyDescent="0.25">
      <c r="A174" s="270"/>
      <c r="B174" s="232"/>
      <c r="C174" s="235" t="s">
        <v>150</v>
      </c>
      <c r="D174" s="232"/>
      <c r="E174" s="232"/>
      <c r="F174" s="232"/>
      <c r="G174" s="232"/>
      <c r="H174" s="232"/>
      <c r="I174" s="232"/>
      <c r="J174" s="232"/>
      <c r="K174" s="232"/>
      <c r="L174" s="232"/>
      <c r="M174" s="232"/>
      <c r="N174" s="232"/>
      <c r="O174" s="232"/>
      <c r="P174" s="232"/>
      <c r="Q174" s="232"/>
      <c r="R174" s="233"/>
    </row>
    <row r="175" spans="1:18" ht="15.75" x14ac:dyDescent="0.25">
      <c r="A175" s="270"/>
      <c r="B175" s="232"/>
      <c r="C175" s="235" t="s">
        <v>151</v>
      </c>
      <c r="D175" s="232"/>
      <c r="E175" s="232"/>
      <c r="F175" s="232"/>
      <c r="G175" s="232"/>
      <c r="H175" s="232"/>
      <c r="I175" s="232"/>
      <c r="J175" s="232"/>
      <c r="K175" s="232"/>
      <c r="L175" s="232"/>
      <c r="M175" s="232"/>
      <c r="N175" s="232"/>
      <c r="O175" s="232"/>
      <c r="P175" s="232"/>
      <c r="Q175" s="232"/>
      <c r="R175" s="233"/>
    </row>
    <row r="176" spans="1:18" ht="15.75" x14ac:dyDescent="0.25">
      <c r="A176" s="270"/>
      <c r="B176" s="232"/>
      <c r="C176" s="235" t="s">
        <v>152</v>
      </c>
      <c r="D176" s="232"/>
      <c r="E176" s="232"/>
      <c r="F176" s="232"/>
      <c r="G176" s="232"/>
      <c r="H176" s="232"/>
      <c r="I176" s="232"/>
      <c r="J176" s="232"/>
      <c r="K176" s="232"/>
      <c r="L176" s="232"/>
      <c r="M176" s="232"/>
      <c r="N176" s="232"/>
      <c r="O176" s="232"/>
      <c r="P176" s="232"/>
      <c r="Q176" s="232"/>
      <c r="R176" s="233"/>
    </row>
    <row r="177" spans="1:18" ht="15.75" x14ac:dyDescent="0.25">
      <c r="A177" s="270"/>
      <c r="B177" s="232"/>
      <c r="C177" s="235" t="s">
        <v>153</v>
      </c>
      <c r="D177" s="232"/>
      <c r="E177" s="232"/>
      <c r="F177" s="232"/>
      <c r="G177" s="232"/>
      <c r="H177" s="232"/>
      <c r="I177" s="232"/>
      <c r="J177" s="232"/>
      <c r="K177" s="232"/>
      <c r="L177" s="232"/>
      <c r="M177" s="232"/>
      <c r="N177" s="232"/>
      <c r="O177" s="232"/>
      <c r="P177" s="232"/>
      <c r="Q177" s="232"/>
      <c r="R177" s="233"/>
    </row>
    <row r="178" spans="1:18" ht="15.75" x14ac:dyDescent="0.25">
      <c r="A178" s="270"/>
      <c r="B178" s="232"/>
      <c r="C178" s="235" t="s">
        <v>154</v>
      </c>
      <c r="D178" s="232"/>
      <c r="E178" s="232"/>
      <c r="F178" s="232"/>
      <c r="G178" s="232"/>
      <c r="H178" s="232"/>
      <c r="I178" s="232"/>
      <c r="J178" s="232"/>
      <c r="K178" s="232"/>
      <c r="L178" s="232"/>
      <c r="M178" s="232"/>
      <c r="N178" s="232"/>
      <c r="O178" s="232"/>
      <c r="P178" s="232"/>
      <c r="Q178" s="232"/>
      <c r="R178" s="233"/>
    </row>
    <row r="179" spans="1:18" ht="15.75" x14ac:dyDescent="0.25">
      <c r="A179" s="270"/>
      <c r="B179" s="232"/>
      <c r="C179" s="235" t="s">
        <v>155</v>
      </c>
      <c r="D179" s="232"/>
      <c r="E179" s="232"/>
      <c r="F179" s="232"/>
      <c r="G179" s="232"/>
      <c r="H179" s="232"/>
      <c r="I179" s="232"/>
      <c r="J179" s="232"/>
      <c r="K179" s="232"/>
      <c r="L179" s="232"/>
      <c r="M179" s="232"/>
      <c r="N179" s="232"/>
      <c r="O179" s="232"/>
      <c r="P179" s="232"/>
      <c r="Q179" s="232"/>
      <c r="R179" s="233"/>
    </row>
    <row r="180" spans="1:18" ht="15.75" x14ac:dyDescent="0.25">
      <c r="A180" s="270"/>
      <c r="B180" s="232"/>
      <c r="C180" s="235" t="s">
        <v>156</v>
      </c>
      <c r="D180" s="232"/>
      <c r="E180" s="232"/>
      <c r="F180" s="232"/>
      <c r="G180" s="232"/>
      <c r="H180" s="232"/>
      <c r="I180" s="232"/>
      <c r="J180" s="232"/>
      <c r="K180" s="232"/>
      <c r="L180" s="232"/>
      <c r="M180" s="232"/>
      <c r="N180" s="232"/>
      <c r="O180" s="232"/>
      <c r="P180" s="232"/>
      <c r="Q180" s="232"/>
      <c r="R180" s="233"/>
    </row>
    <row r="181" spans="1:18" ht="15.75" x14ac:dyDescent="0.25">
      <c r="A181" s="270"/>
      <c r="B181" s="232"/>
      <c r="C181" s="235" t="s">
        <v>157</v>
      </c>
      <c r="D181" s="232"/>
      <c r="E181" s="232"/>
      <c r="F181" s="232"/>
      <c r="G181" s="232"/>
      <c r="H181" s="232"/>
      <c r="I181" s="232"/>
      <c r="J181" s="232"/>
      <c r="K181" s="232"/>
      <c r="L181" s="232"/>
      <c r="M181" s="232"/>
      <c r="N181" s="232"/>
      <c r="O181" s="232"/>
      <c r="P181" s="232"/>
      <c r="Q181" s="232"/>
      <c r="R181" s="233"/>
    </row>
    <row r="182" spans="1:18" ht="15.75" x14ac:dyDescent="0.25">
      <c r="A182" s="270"/>
      <c r="B182" s="232"/>
      <c r="C182" s="235" t="s">
        <v>158</v>
      </c>
      <c r="D182" s="232"/>
      <c r="E182" s="232"/>
      <c r="F182" s="232"/>
      <c r="G182" s="232"/>
      <c r="H182" s="232"/>
      <c r="I182" s="232"/>
      <c r="J182" s="232"/>
      <c r="K182" s="232"/>
      <c r="L182" s="232"/>
      <c r="M182" s="232"/>
      <c r="N182" s="232"/>
      <c r="O182" s="232"/>
      <c r="P182" s="232"/>
      <c r="Q182" s="232"/>
      <c r="R182" s="233"/>
    </row>
    <row r="183" spans="1:18" s="234" customFormat="1" ht="15.75" x14ac:dyDescent="0.25">
      <c r="A183" s="270"/>
      <c r="B183" s="232" t="s">
        <v>159</v>
      </c>
      <c r="C183" s="287"/>
      <c r="D183" s="232"/>
      <c r="E183" s="232"/>
      <c r="F183" s="232"/>
      <c r="G183" s="232"/>
      <c r="H183" s="232"/>
      <c r="I183" s="232"/>
      <c r="J183" s="232"/>
      <c r="K183" s="232"/>
      <c r="L183" s="232"/>
      <c r="M183" s="232"/>
      <c r="N183" s="232"/>
      <c r="O183" s="232"/>
      <c r="P183" s="232"/>
      <c r="Q183" s="232"/>
      <c r="R183" s="233"/>
    </row>
    <row r="184" spans="1:18" s="234" customFormat="1" ht="15.75" x14ac:dyDescent="0.25">
      <c r="A184" s="270"/>
      <c r="B184" s="284" t="s">
        <v>160</v>
      </c>
      <c r="C184" s="232"/>
      <c r="D184" s="232"/>
      <c r="E184" s="232"/>
      <c r="F184" s="232"/>
      <c r="G184" s="232"/>
      <c r="H184" s="232"/>
      <c r="I184" s="232"/>
      <c r="J184" s="232"/>
      <c r="K184" s="232"/>
      <c r="L184" s="232"/>
      <c r="M184" s="232"/>
      <c r="N184" s="232"/>
      <c r="O184" s="232"/>
      <c r="P184" s="232"/>
      <c r="Q184" s="232"/>
      <c r="R184" s="233"/>
    </row>
    <row r="185" spans="1:18" s="234" customFormat="1" ht="15.75" x14ac:dyDescent="0.25">
      <c r="A185" s="270"/>
      <c r="B185" s="284" t="s">
        <v>161</v>
      </c>
      <c r="C185" s="232"/>
      <c r="D185" s="232"/>
      <c r="E185" s="232"/>
      <c r="F185" s="232"/>
      <c r="G185" s="232"/>
      <c r="H185" s="232"/>
      <c r="I185" s="232"/>
      <c r="J185" s="232"/>
      <c r="K185" s="232"/>
      <c r="L185" s="232"/>
      <c r="M185" s="232"/>
      <c r="N185" s="232"/>
      <c r="O185" s="232"/>
      <c r="P185" s="232"/>
      <c r="Q185" s="232"/>
      <c r="R185" s="233"/>
    </row>
    <row r="186" spans="1:18" s="234" customFormat="1" ht="15.75" x14ac:dyDescent="0.25">
      <c r="A186" s="270"/>
      <c r="B186" s="235" t="s">
        <v>162</v>
      </c>
      <c r="C186" s="232"/>
      <c r="D186" s="232"/>
      <c r="E186" s="232"/>
      <c r="F186" s="232"/>
      <c r="G186" s="232"/>
      <c r="H186" s="232"/>
      <c r="I186" s="232"/>
      <c r="J186" s="232"/>
      <c r="K186" s="232"/>
      <c r="L186" s="232"/>
      <c r="M186" s="232"/>
      <c r="N186" s="232"/>
      <c r="O186" s="232"/>
      <c r="P186" s="232"/>
      <c r="Q186" s="232"/>
      <c r="R186" s="233"/>
    </row>
    <row r="187" spans="1:18" s="234" customFormat="1" ht="15.75" x14ac:dyDescent="0.25">
      <c r="A187" s="270"/>
      <c r="B187" s="235" t="s">
        <v>163</v>
      </c>
      <c r="C187" s="232"/>
      <c r="D187" s="232"/>
      <c r="E187" s="232"/>
      <c r="F187" s="232"/>
      <c r="G187" s="232"/>
      <c r="H187" s="232"/>
      <c r="I187" s="232"/>
      <c r="J187" s="232"/>
      <c r="K187" s="232"/>
      <c r="L187" s="232"/>
      <c r="M187" s="232"/>
      <c r="N187" s="232"/>
      <c r="O187" s="232"/>
      <c r="P187" s="232"/>
      <c r="Q187" s="232"/>
      <c r="R187" s="233"/>
    </row>
    <row r="188" spans="1:18" s="234" customFormat="1" ht="15.75" x14ac:dyDescent="0.25">
      <c r="A188" s="270"/>
      <c r="B188" s="235" t="s">
        <v>164</v>
      </c>
      <c r="C188" s="232"/>
      <c r="D188" s="232"/>
      <c r="E188" s="232"/>
      <c r="F188" s="232"/>
      <c r="G188" s="232"/>
      <c r="H188" s="232"/>
      <c r="I188" s="232"/>
      <c r="J188" s="232"/>
      <c r="K188" s="232"/>
      <c r="L188" s="232"/>
      <c r="M188" s="232"/>
      <c r="N188" s="232"/>
      <c r="O188" s="232"/>
      <c r="P188" s="232"/>
      <c r="Q188" s="232"/>
      <c r="R188" s="233"/>
    </row>
    <row r="189" spans="1:18" s="234" customFormat="1" ht="15.75" x14ac:dyDescent="0.25">
      <c r="A189" s="270"/>
      <c r="B189" s="286" t="s">
        <v>165</v>
      </c>
      <c r="C189" s="232"/>
      <c r="D189" s="232"/>
      <c r="E189" s="232"/>
      <c r="F189" s="232"/>
      <c r="G189" s="232"/>
      <c r="H189" s="232"/>
      <c r="I189" s="232"/>
      <c r="J189" s="232"/>
      <c r="K189" s="232"/>
      <c r="L189" s="232"/>
      <c r="M189" s="232"/>
      <c r="N189" s="232"/>
      <c r="O189" s="232"/>
      <c r="P189" s="232"/>
      <c r="Q189" s="232"/>
      <c r="R189" s="233"/>
    </row>
    <row r="190" spans="1:18" s="234" customFormat="1" ht="15.75" x14ac:dyDescent="0.25">
      <c r="A190" s="270"/>
      <c r="B190" s="232" t="s">
        <v>166</v>
      </c>
      <c r="C190" s="287"/>
      <c r="D190" s="232"/>
      <c r="E190" s="232"/>
      <c r="F190" s="232"/>
      <c r="G190" s="232"/>
      <c r="H190" s="232"/>
      <c r="I190" s="232"/>
      <c r="J190" s="232"/>
      <c r="K190" s="232"/>
      <c r="L190" s="232"/>
      <c r="M190" s="232"/>
      <c r="N190" s="232"/>
      <c r="O190" s="232"/>
      <c r="P190" s="232"/>
      <c r="Q190" s="232"/>
      <c r="R190" s="233"/>
    </row>
    <row r="191" spans="1:18" s="234" customFormat="1" ht="15.75" x14ac:dyDescent="0.25">
      <c r="A191" s="270"/>
      <c r="B191" s="232"/>
      <c r="C191" s="287"/>
      <c r="D191" s="232"/>
      <c r="E191" s="232"/>
      <c r="F191" s="232"/>
      <c r="G191" s="232"/>
      <c r="H191" s="232"/>
      <c r="I191" s="232"/>
      <c r="J191" s="232"/>
      <c r="K191" s="232"/>
      <c r="L191" s="232"/>
      <c r="M191" s="232"/>
      <c r="N191" s="232"/>
      <c r="O191" s="232"/>
      <c r="P191" s="232"/>
      <c r="Q191" s="232"/>
      <c r="R191" s="233"/>
    </row>
    <row r="192" spans="1:18" s="234" customFormat="1" ht="15.75" x14ac:dyDescent="0.25">
      <c r="A192" s="270"/>
      <c r="B192" s="284" t="s">
        <v>167</v>
      </c>
      <c r="C192" s="287"/>
      <c r="D192" s="232"/>
      <c r="E192" s="232"/>
      <c r="F192" s="232"/>
      <c r="G192" s="232"/>
      <c r="H192" s="232"/>
      <c r="I192" s="232"/>
      <c r="J192" s="232"/>
      <c r="K192" s="232"/>
      <c r="L192" s="232"/>
      <c r="M192" s="232"/>
      <c r="N192" s="232"/>
      <c r="O192" s="232"/>
      <c r="P192" s="232"/>
      <c r="Q192" s="232"/>
      <c r="R192" s="233"/>
    </row>
    <row r="193" spans="1:27" s="234" customFormat="1" ht="15.75" x14ac:dyDescent="0.25">
      <c r="A193" s="270"/>
      <c r="B193" s="284" t="s">
        <v>168</v>
      </c>
      <c r="C193" s="287"/>
      <c r="D193" s="232"/>
      <c r="E193" s="232"/>
      <c r="F193" s="232"/>
      <c r="G193" s="232"/>
      <c r="H193" s="232"/>
      <c r="I193" s="232"/>
      <c r="J193" s="232"/>
      <c r="K193" s="232"/>
      <c r="L193" s="232"/>
      <c r="M193" s="232"/>
      <c r="N193" s="232"/>
      <c r="O193" s="232"/>
      <c r="P193" s="232"/>
      <c r="Q193" s="232"/>
      <c r="R193" s="233"/>
    </row>
    <row r="194" spans="1:27" s="234" customFormat="1" ht="15.75" x14ac:dyDescent="0.25">
      <c r="A194" s="270"/>
      <c r="B194" s="235" t="s">
        <v>169</v>
      </c>
      <c r="C194" s="287"/>
      <c r="D194" s="232"/>
      <c r="E194" s="232"/>
      <c r="F194" s="232"/>
      <c r="G194" s="232"/>
      <c r="H194" s="232"/>
      <c r="I194" s="232"/>
      <c r="J194" s="232"/>
      <c r="K194" s="232"/>
      <c r="L194" s="232"/>
      <c r="M194" s="232"/>
      <c r="N194" s="232"/>
      <c r="O194" s="232"/>
      <c r="P194" s="232"/>
      <c r="Q194" s="232"/>
      <c r="R194" s="233"/>
    </row>
    <row r="195" spans="1:27" s="234" customFormat="1" ht="15.75" x14ac:dyDescent="0.25">
      <c r="A195" s="270"/>
      <c r="B195" s="235" t="s">
        <v>170</v>
      </c>
      <c r="C195" s="287"/>
      <c r="D195" s="232"/>
      <c r="E195" s="232"/>
      <c r="F195" s="232"/>
      <c r="G195" s="232"/>
      <c r="H195" s="232"/>
      <c r="I195" s="232"/>
      <c r="J195" s="232"/>
      <c r="K195" s="232"/>
      <c r="L195" s="232"/>
      <c r="M195" s="232"/>
      <c r="N195" s="232"/>
      <c r="O195" s="232"/>
      <c r="P195" s="232"/>
      <c r="Q195" s="232"/>
      <c r="R195" s="233"/>
    </row>
    <row r="196" spans="1:27" s="234" customFormat="1" ht="15.75" x14ac:dyDescent="0.25">
      <c r="A196" s="270"/>
      <c r="B196" s="235" t="s">
        <v>171</v>
      </c>
      <c r="C196" s="287"/>
      <c r="D196" s="232"/>
      <c r="E196" s="232"/>
      <c r="F196" s="232"/>
      <c r="G196" s="232"/>
      <c r="H196" s="232"/>
      <c r="I196" s="232"/>
      <c r="J196" s="232"/>
      <c r="K196" s="232"/>
      <c r="L196" s="232"/>
      <c r="M196" s="232"/>
      <c r="N196" s="232"/>
      <c r="O196" s="232"/>
      <c r="P196" s="232"/>
      <c r="Q196" s="232"/>
      <c r="R196" s="233"/>
    </row>
    <row r="197" spans="1:27" s="234" customFormat="1" ht="15.75" x14ac:dyDescent="0.25">
      <c r="A197" s="270"/>
      <c r="B197" s="235"/>
      <c r="C197" s="287"/>
      <c r="D197" s="232"/>
      <c r="E197" s="232"/>
      <c r="F197" s="232"/>
      <c r="G197" s="232"/>
      <c r="H197" s="232"/>
      <c r="I197" s="232"/>
      <c r="J197" s="232"/>
      <c r="K197" s="232"/>
      <c r="L197" s="232"/>
      <c r="M197" s="232"/>
      <c r="N197" s="232"/>
      <c r="O197" s="232"/>
      <c r="P197" s="232"/>
      <c r="Q197" s="232"/>
      <c r="R197" s="233"/>
    </row>
    <row r="198" spans="1:27" s="234" customFormat="1" ht="15.75" x14ac:dyDescent="0.25">
      <c r="A198" s="270"/>
      <c r="B198" s="284" t="s">
        <v>172</v>
      </c>
      <c r="C198" s="287"/>
      <c r="D198" s="232"/>
      <c r="E198" s="232"/>
      <c r="F198" s="232"/>
      <c r="G198" s="232"/>
      <c r="H198" s="232"/>
      <c r="I198" s="232"/>
      <c r="J198" s="232"/>
      <c r="K198" s="232"/>
      <c r="L198" s="232"/>
      <c r="M198" s="232"/>
      <c r="N198" s="232"/>
      <c r="O198" s="232"/>
      <c r="P198" s="232"/>
      <c r="Q198" s="232"/>
      <c r="R198" s="233"/>
    </row>
    <row r="199" spans="1:27" s="234" customFormat="1" ht="15.75" x14ac:dyDescent="0.25">
      <c r="A199" s="270"/>
      <c r="B199" s="235" t="s">
        <v>173</v>
      </c>
      <c r="C199" s="287"/>
      <c r="D199" s="232"/>
      <c r="E199" s="232"/>
      <c r="F199" s="232"/>
      <c r="G199" s="232"/>
      <c r="H199" s="232"/>
      <c r="I199" s="232"/>
      <c r="J199" s="232"/>
      <c r="K199" s="232"/>
      <c r="L199" s="232"/>
      <c r="M199" s="232"/>
      <c r="N199" s="232"/>
      <c r="O199" s="232"/>
      <c r="P199" s="232"/>
      <c r="Q199" s="232"/>
      <c r="R199" s="233"/>
    </row>
    <row r="200" spans="1:27" ht="15.75" thickBot="1" x14ac:dyDescent="0.3">
      <c r="A200" s="275"/>
      <c r="B200" s="276"/>
      <c r="C200" s="276"/>
      <c r="D200" s="276"/>
      <c r="E200" s="276"/>
      <c r="F200" s="276"/>
      <c r="G200" s="276"/>
      <c r="H200" s="276"/>
      <c r="I200" s="276"/>
      <c r="J200" s="276"/>
      <c r="K200" s="276"/>
      <c r="L200" s="276"/>
      <c r="M200" s="276"/>
      <c r="N200" s="276"/>
      <c r="O200" s="276"/>
      <c r="P200" s="276"/>
      <c r="Q200" s="276"/>
      <c r="R200" s="277"/>
    </row>
    <row r="203" spans="1:27" x14ac:dyDescent="0.25">
      <c r="AA203" s="257"/>
    </row>
    <row r="204" spans="1:27" x14ac:dyDescent="0.25">
      <c r="AA204" s="288"/>
    </row>
    <row r="205" spans="1:27" x14ac:dyDescent="0.25">
      <c r="AA205" s="288"/>
    </row>
    <row r="206" spans="1:27" x14ac:dyDescent="0.25">
      <c r="AA206" s="288"/>
    </row>
  </sheetData>
  <sheetProtection algorithmName="SHA-512" hashValue="inbQT7VL6Re9kS1/eTWYsiOcXWt/lIvE4AnAQAmGC7014XtzcatRFjwQdHZUCb1kWxRK9jh2toXXr7zFbVDXIg==" saltValue="ODi/0hg/RqFVfqSst4bAEw==" spinCount="100000" sheet="1" selectLockedCells="1" selectUnlockedCells="1"/>
  <mergeCells count="1">
    <mergeCell ref="B104:I10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C992-3AE8-4897-AD3C-2936C6BFD3BE}">
  <sheetPr codeName="Blad3">
    <tabColor theme="9" tint="0.79998168889431442"/>
  </sheetPr>
  <dimension ref="B1:X315"/>
  <sheetViews>
    <sheetView tabSelected="1" zoomScale="106" zoomScaleNormal="106" workbookViewId="0">
      <selection activeCell="D6" sqref="D6:H6"/>
    </sheetView>
  </sheetViews>
  <sheetFormatPr defaultColWidth="9.140625" defaultRowHeight="12" x14ac:dyDescent="0.2"/>
  <cols>
    <col min="1" max="1" width="5.85546875" style="46" customWidth="1"/>
    <col min="2" max="2" width="23.140625" style="46" customWidth="1"/>
    <col min="3" max="3" width="49" style="46" customWidth="1"/>
    <col min="4" max="4" width="36.140625" style="46" customWidth="1"/>
    <col min="5" max="5" width="32.42578125" style="46" customWidth="1"/>
    <col min="6" max="6" width="21" style="59" customWidth="1"/>
    <col min="7" max="7" width="18.85546875" style="46" customWidth="1"/>
    <col min="8" max="8" width="22.42578125" style="46" customWidth="1"/>
    <col min="9" max="9" width="11.42578125" style="46" bestFit="1" customWidth="1"/>
    <col min="10" max="10" width="13" style="46" customWidth="1"/>
    <col min="11" max="11" width="15.85546875" style="154" customWidth="1"/>
    <col min="12" max="12" width="10.42578125" style="155" bestFit="1" customWidth="1"/>
    <col min="13" max="13" width="11.140625" style="46" customWidth="1"/>
    <col min="14" max="14" width="13.42578125" style="46" bestFit="1" customWidth="1"/>
    <col min="15" max="15" width="13.42578125" style="46" customWidth="1"/>
    <col min="16" max="16" width="9.42578125" style="155" customWidth="1"/>
    <col min="17" max="17" width="12.85546875" style="46" customWidth="1"/>
    <col min="18" max="18" width="4" style="46" customWidth="1"/>
    <col min="19" max="16384" width="9.140625" style="46"/>
  </cols>
  <sheetData>
    <row r="1" spans="2:18" ht="12.75" thickBot="1" x14ac:dyDescent="0.25"/>
    <row r="2" spans="2:18" ht="47.25" customHeight="1" x14ac:dyDescent="0.2">
      <c r="B2" s="39" t="s">
        <v>174</v>
      </c>
      <c r="C2" s="40"/>
      <c r="D2" s="40"/>
      <c r="E2" s="40"/>
      <c r="F2" s="41"/>
      <c r="G2" s="40"/>
      <c r="H2" s="40"/>
      <c r="I2" s="40"/>
      <c r="J2" s="40"/>
      <c r="K2" s="42"/>
      <c r="L2" s="43"/>
      <c r="M2" s="40"/>
      <c r="N2" s="40"/>
      <c r="O2" s="40"/>
      <c r="P2" s="43"/>
      <c r="Q2" s="44"/>
    </row>
    <row r="3" spans="2:18" ht="20.25" customHeight="1" x14ac:dyDescent="0.25">
      <c r="B3" s="422"/>
      <c r="C3" s="423"/>
      <c r="D3" s="47"/>
      <c r="E3" s="47"/>
      <c r="F3" s="48"/>
      <c r="G3" s="47"/>
      <c r="H3" s="47"/>
      <c r="I3" s="47"/>
      <c r="J3" s="47"/>
      <c r="K3" s="49"/>
      <c r="L3" s="50"/>
      <c r="M3" s="47"/>
      <c r="N3" s="401" t="s">
        <v>175</v>
      </c>
      <c r="O3" s="393" t="s">
        <v>176</v>
      </c>
      <c r="P3" s="394"/>
      <c r="Q3" s="51"/>
    </row>
    <row r="4" spans="2:18" ht="20.25" customHeight="1" x14ac:dyDescent="0.25">
      <c r="B4" s="386" t="s">
        <v>177</v>
      </c>
      <c r="C4" s="387"/>
      <c r="D4" s="409" t="s">
        <v>178</v>
      </c>
      <c r="E4" s="410"/>
      <c r="F4" s="411"/>
      <c r="G4" s="411"/>
      <c r="H4" s="412"/>
      <c r="I4" s="407" t="s">
        <v>179</v>
      </c>
      <c r="J4" s="408"/>
      <c r="K4" s="52"/>
      <c r="L4" s="289"/>
      <c r="M4" s="289"/>
      <c r="N4" s="402"/>
      <c r="O4" s="395" t="s">
        <v>180</v>
      </c>
      <c r="P4" s="396"/>
      <c r="Q4" s="53"/>
      <c r="R4" s="54"/>
    </row>
    <row r="5" spans="2:18" ht="20.25" customHeight="1" x14ac:dyDescent="0.2">
      <c r="B5" s="386" t="s">
        <v>181</v>
      </c>
      <c r="C5" s="387"/>
      <c r="D5" s="409" t="s">
        <v>182</v>
      </c>
      <c r="E5" s="410"/>
      <c r="F5" s="411"/>
      <c r="G5" s="411"/>
      <c r="H5" s="412"/>
      <c r="I5" s="407" t="s">
        <v>183</v>
      </c>
      <c r="J5" s="408"/>
      <c r="K5" s="52"/>
      <c r="L5" s="289"/>
      <c r="M5" s="289"/>
      <c r="N5" s="402"/>
      <c r="O5" s="397" t="s">
        <v>184</v>
      </c>
      <c r="P5" s="398"/>
      <c r="Q5" s="55"/>
      <c r="R5" s="54"/>
    </row>
    <row r="6" spans="2:18" ht="20.25" customHeight="1" thickBot="1" x14ac:dyDescent="0.25">
      <c r="B6" s="388" t="s">
        <v>185</v>
      </c>
      <c r="C6" s="389"/>
      <c r="D6" s="413" t="s">
        <v>186</v>
      </c>
      <c r="E6" s="414"/>
      <c r="F6" s="415"/>
      <c r="G6" s="415"/>
      <c r="H6" s="416"/>
      <c r="I6" s="56"/>
      <c r="J6" s="56"/>
      <c r="K6" s="57"/>
      <c r="L6" s="57"/>
      <c r="M6" s="57"/>
      <c r="N6" s="403"/>
      <c r="O6" s="399" t="s">
        <v>187</v>
      </c>
      <c r="P6" s="400"/>
      <c r="Q6" s="58"/>
      <c r="R6" s="59"/>
    </row>
    <row r="7" spans="2:18" ht="12.75" thickBot="1" x14ac:dyDescent="0.25">
      <c r="B7" s="45"/>
      <c r="C7" s="45"/>
      <c r="D7" s="60"/>
      <c r="E7" s="60"/>
      <c r="F7" s="60"/>
      <c r="G7" s="60"/>
      <c r="H7" s="60"/>
      <c r="I7" s="61"/>
      <c r="J7" s="61"/>
      <c r="K7" s="62"/>
      <c r="L7" s="62"/>
      <c r="M7" s="62"/>
      <c r="N7" s="62"/>
      <c r="O7" s="62"/>
      <c r="P7" s="62"/>
      <c r="Q7" s="62"/>
      <c r="R7" s="59"/>
    </row>
    <row r="8" spans="2:18" ht="20.25" customHeight="1" x14ac:dyDescent="0.2">
      <c r="B8" s="426" t="s">
        <v>188</v>
      </c>
      <c r="C8" s="427"/>
      <c r="D8" s="29">
        <v>1</v>
      </c>
      <c r="E8" s="428"/>
      <c r="F8" s="429"/>
      <c r="G8" s="429"/>
      <c r="H8" s="429"/>
      <c r="I8" s="429"/>
      <c r="J8" s="429"/>
      <c r="K8" s="429"/>
      <c r="L8" s="429"/>
      <c r="M8" s="429"/>
      <c r="N8" s="429"/>
      <c r="O8" s="429"/>
      <c r="P8" s="429"/>
      <c r="Q8" s="430"/>
      <c r="R8" s="59"/>
    </row>
    <row r="9" spans="2:18" s="64" customFormat="1" ht="20.25" customHeight="1" x14ac:dyDescent="0.2">
      <c r="B9" s="27" t="s">
        <v>189</v>
      </c>
      <c r="C9" s="431"/>
      <c r="D9" s="432"/>
      <c r="E9" s="432"/>
      <c r="F9" s="404"/>
      <c r="G9" s="433"/>
      <c r="H9" s="433"/>
      <c r="I9" s="433"/>
      <c r="J9" s="433"/>
      <c r="K9" s="433"/>
      <c r="L9" s="433"/>
      <c r="M9" s="433"/>
      <c r="N9" s="433"/>
      <c r="O9" s="433"/>
      <c r="P9" s="433"/>
      <c r="Q9" s="434"/>
      <c r="R9" s="4"/>
    </row>
    <row r="10" spans="2:18" s="64" customFormat="1" ht="20.25" customHeight="1" x14ac:dyDescent="0.25">
      <c r="B10" s="424"/>
      <c r="C10" s="419" t="s">
        <v>190</v>
      </c>
      <c r="D10" s="420"/>
      <c r="E10" s="420"/>
      <c r="F10" s="420"/>
      <c r="G10" s="420"/>
      <c r="H10" s="420"/>
      <c r="I10" s="420"/>
      <c r="J10" s="421"/>
      <c r="K10" s="435"/>
      <c r="L10" s="435"/>
      <c r="M10" s="435"/>
      <c r="N10" s="435"/>
      <c r="O10" s="435"/>
      <c r="P10" s="435"/>
      <c r="Q10" s="436"/>
      <c r="R10" s="4"/>
    </row>
    <row r="11" spans="2:18" s="64" customFormat="1" ht="36" x14ac:dyDescent="0.2">
      <c r="B11" s="425"/>
      <c r="C11" s="65" t="s">
        <v>37</v>
      </c>
      <c r="D11" s="63" t="s">
        <v>39</v>
      </c>
      <c r="E11" s="66" t="s">
        <v>56</v>
      </c>
      <c r="F11" s="67" t="s">
        <v>46</v>
      </c>
      <c r="G11" s="65" t="s">
        <v>191</v>
      </c>
      <c r="H11" s="68" t="s">
        <v>192</v>
      </c>
      <c r="I11" s="69" t="s">
        <v>193</v>
      </c>
      <c r="J11" s="66" t="s">
        <v>194</v>
      </c>
      <c r="K11" s="70" t="s">
        <v>195</v>
      </c>
      <c r="L11" s="71" t="s">
        <v>196</v>
      </c>
      <c r="M11" s="66" t="s">
        <v>197</v>
      </c>
      <c r="N11" s="66" t="s">
        <v>198</v>
      </c>
      <c r="O11" s="65" t="s">
        <v>78</v>
      </c>
      <c r="P11" s="72" t="s">
        <v>199</v>
      </c>
      <c r="Q11" s="28" t="s">
        <v>83</v>
      </c>
      <c r="R11" s="3"/>
    </row>
    <row r="12" spans="2:18" ht="12" customHeight="1" x14ac:dyDescent="0.2">
      <c r="B12" s="73" t="s">
        <v>200</v>
      </c>
      <c r="C12" s="14"/>
      <c r="D12" s="20"/>
      <c r="E12" s="21"/>
      <c r="F12" s="20"/>
      <c r="G12" s="20"/>
      <c r="H12" s="22"/>
      <c r="I12" s="22"/>
      <c r="J12" s="21"/>
      <c r="K12" s="77"/>
      <c r="L12" s="78"/>
      <c r="M12" s="77"/>
      <c r="N12" s="77"/>
      <c r="O12" s="75"/>
      <c r="P12" s="78"/>
      <c r="Q12" s="79"/>
      <c r="R12" s="80"/>
    </row>
    <row r="13" spans="2:18" ht="11.45" customHeight="1" x14ac:dyDescent="0.2">
      <c r="B13" s="81" t="s">
        <v>201</v>
      </c>
      <c r="C13" s="10"/>
      <c r="D13" s="5" t="s">
        <v>202</v>
      </c>
      <c r="E13" s="5" t="s">
        <v>203</v>
      </c>
      <c r="F13" s="10"/>
      <c r="G13" s="10"/>
      <c r="H13" s="12"/>
      <c r="I13" s="5" t="s">
        <v>204</v>
      </c>
      <c r="J13" s="13">
        <v>0</v>
      </c>
      <c r="K13" s="83">
        <f t="shared" ref="K13:K22" si="0">H13*J13</f>
        <v>0</v>
      </c>
      <c r="L13" s="7"/>
      <c r="M13" s="83">
        <f>(K13*L13)</f>
        <v>0</v>
      </c>
      <c r="N13" s="83">
        <f>K13+M13</f>
        <v>0</v>
      </c>
      <c r="O13" s="13">
        <v>0</v>
      </c>
      <c r="P13" s="16"/>
      <c r="Q13" s="84">
        <f>P13*O13</f>
        <v>0</v>
      </c>
      <c r="R13" s="80"/>
    </row>
    <row r="14" spans="2:18" ht="11.45" customHeight="1" x14ac:dyDescent="0.2">
      <c r="B14" s="81" t="s">
        <v>201</v>
      </c>
      <c r="C14" s="10"/>
      <c r="D14" s="5" t="s">
        <v>202</v>
      </c>
      <c r="E14" s="5" t="s">
        <v>203</v>
      </c>
      <c r="F14" s="10"/>
      <c r="G14" s="10"/>
      <c r="H14" s="12"/>
      <c r="I14" s="5" t="s">
        <v>204</v>
      </c>
      <c r="J14" s="13">
        <v>0</v>
      </c>
      <c r="K14" s="83">
        <f t="shared" si="0"/>
        <v>0</v>
      </c>
      <c r="L14" s="7"/>
      <c r="M14" s="83">
        <f>(K14*L14)</f>
        <v>0</v>
      </c>
      <c r="N14" s="83">
        <f t="shared" ref="N14:N22" si="1">K14+M14</f>
        <v>0</v>
      </c>
      <c r="O14" s="13">
        <v>0</v>
      </c>
      <c r="P14" s="16"/>
      <c r="Q14" s="84">
        <f t="shared" ref="Q14:Q22" si="2">P14*O14</f>
        <v>0</v>
      </c>
      <c r="R14" s="80"/>
    </row>
    <row r="15" spans="2:18" ht="12" customHeight="1" x14ac:dyDescent="0.2">
      <c r="B15" s="81" t="s">
        <v>201</v>
      </c>
      <c r="C15" s="10"/>
      <c r="D15" s="5" t="s">
        <v>202</v>
      </c>
      <c r="E15" s="5" t="s">
        <v>203</v>
      </c>
      <c r="F15" s="10"/>
      <c r="G15" s="10"/>
      <c r="H15" s="12"/>
      <c r="I15" s="5" t="s">
        <v>204</v>
      </c>
      <c r="J15" s="13">
        <v>0</v>
      </c>
      <c r="K15" s="83">
        <f t="shared" si="0"/>
        <v>0</v>
      </c>
      <c r="L15" s="7"/>
      <c r="M15" s="83">
        <f t="shared" ref="M15:M17" si="3">(K15*L15)</f>
        <v>0</v>
      </c>
      <c r="N15" s="83">
        <f t="shared" ref="N15:N17" si="4">K15+M15</f>
        <v>0</v>
      </c>
      <c r="O15" s="13">
        <v>0</v>
      </c>
      <c r="P15" s="16"/>
      <c r="Q15" s="84">
        <f t="shared" si="2"/>
        <v>0</v>
      </c>
      <c r="R15" s="80"/>
    </row>
    <row r="16" spans="2:18" ht="12" customHeight="1" x14ac:dyDescent="0.2">
      <c r="B16" s="81" t="s">
        <v>201</v>
      </c>
      <c r="C16" s="10"/>
      <c r="D16" s="5" t="s">
        <v>202</v>
      </c>
      <c r="E16" s="5" t="s">
        <v>203</v>
      </c>
      <c r="F16" s="10"/>
      <c r="G16" s="10"/>
      <c r="H16" s="12"/>
      <c r="I16" s="5" t="s">
        <v>204</v>
      </c>
      <c r="J16" s="13">
        <v>0</v>
      </c>
      <c r="K16" s="83">
        <f t="shared" si="0"/>
        <v>0</v>
      </c>
      <c r="L16" s="7"/>
      <c r="M16" s="83">
        <f t="shared" si="3"/>
        <v>0</v>
      </c>
      <c r="N16" s="83">
        <f t="shared" si="4"/>
        <v>0</v>
      </c>
      <c r="O16" s="13">
        <v>0</v>
      </c>
      <c r="P16" s="16"/>
      <c r="Q16" s="84">
        <f t="shared" si="2"/>
        <v>0</v>
      </c>
      <c r="R16" s="80"/>
    </row>
    <row r="17" spans="2:18" ht="12" customHeight="1" x14ac:dyDescent="0.2">
      <c r="B17" s="81" t="s">
        <v>201</v>
      </c>
      <c r="C17" s="10"/>
      <c r="D17" s="5" t="s">
        <v>202</v>
      </c>
      <c r="E17" s="5" t="s">
        <v>203</v>
      </c>
      <c r="F17" s="10"/>
      <c r="G17" s="10"/>
      <c r="H17" s="12"/>
      <c r="I17" s="5" t="s">
        <v>204</v>
      </c>
      <c r="J17" s="13">
        <v>0</v>
      </c>
      <c r="K17" s="83">
        <f t="shared" si="0"/>
        <v>0</v>
      </c>
      <c r="L17" s="7"/>
      <c r="M17" s="83">
        <f t="shared" si="3"/>
        <v>0</v>
      </c>
      <c r="N17" s="83">
        <f t="shared" si="4"/>
        <v>0</v>
      </c>
      <c r="O17" s="13">
        <v>0</v>
      </c>
      <c r="P17" s="16"/>
      <c r="Q17" s="84">
        <f t="shared" si="2"/>
        <v>0</v>
      </c>
      <c r="R17" s="80"/>
    </row>
    <row r="18" spans="2:18" ht="11.45" customHeight="1" x14ac:dyDescent="0.2">
      <c r="B18" s="81" t="s">
        <v>201</v>
      </c>
      <c r="C18" s="10"/>
      <c r="D18" s="5" t="s">
        <v>202</v>
      </c>
      <c r="E18" s="5" t="s">
        <v>203</v>
      </c>
      <c r="F18" s="10"/>
      <c r="G18" s="10"/>
      <c r="H18" s="12"/>
      <c r="I18" s="5" t="s">
        <v>204</v>
      </c>
      <c r="J18" s="13">
        <v>0</v>
      </c>
      <c r="K18" s="83">
        <f t="shared" si="0"/>
        <v>0</v>
      </c>
      <c r="L18" s="7"/>
      <c r="M18" s="83">
        <f t="shared" ref="M18:M22" si="5">(K18*L18)</f>
        <v>0</v>
      </c>
      <c r="N18" s="83">
        <f t="shared" si="1"/>
        <v>0</v>
      </c>
      <c r="O18" s="13">
        <v>0</v>
      </c>
      <c r="P18" s="16"/>
      <c r="Q18" s="84">
        <f t="shared" si="2"/>
        <v>0</v>
      </c>
      <c r="R18" s="80"/>
    </row>
    <row r="19" spans="2:18" ht="11.45" customHeight="1" x14ac:dyDescent="0.2">
      <c r="B19" s="81" t="s">
        <v>201</v>
      </c>
      <c r="C19" s="10"/>
      <c r="D19" s="5" t="s">
        <v>202</v>
      </c>
      <c r="E19" s="5" t="s">
        <v>203</v>
      </c>
      <c r="F19" s="10"/>
      <c r="G19" s="10"/>
      <c r="H19" s="12"/>
      <c r="I19" s="5" t="s">
        <v>204</v>
      </c>
      <c r="J19" s="13">
        <v>0</v>
      </c>
      <c r="K19" s="83">
        <f t="shared" si="0"/>
        <v>0</v>
      </c>
      <c r="L19" s="7"/>
      <c r="M19" s="83">
        <f t="shared" si="5"/>
        <v>0</v>
      </c>
      <c r="N19" s="83">
        <f t="shared" si="1"/>
        <v>0</v>
      </c>
      <c r="O19" s="13">
        <v>0</v>
      </c>
      <c r="P19" s="16"/>
      <c r="Q19" s="84">
        <f t="shared" si="2"/>
        <v>0</v>
      </c>
      <c r="R19" s="80"/>
    </row>
    <row r="20" spans="2:18" ht="11.45" customHeight="1" x14ac:dyDescent="0.2">
      <c r="B20" s="81" t="s">
        <v>201</v>
      </c>
      <c r="C20" s="10"/>
      <c r="D20" s="5" t="s">
        <v>202</v>
      </c>
      <c r="E20" s="5" t="s">
        <v>203</v>
      </c>
      <c r="F20" s="10"/>
      <c r="G20" s="10"/>
      <c r="H20" s="12"/>
      <c r="I20" s="5" t="s">
        <v>204</v>
      </c>
      <c r="J20" s="13">
        <v>0</v>
      </c>
      <c r="K20" s="83">
        <f t="shared" si="0"/>
        <v>0</v>
      </c>
      <c r="L20" s="7"/>
      <c r="M20" s="83">
        <f t="shared" ref="M20" si="6">(K20*L20)</f>
        <v>0</v>
      </c>
      <c r="N20" s="83">
        <f t="shared" ref="N20" si="7">K20+M20</f>
        <v>0</v>
      </c>
      <c r="O20" s="13">
        <v>0</v>
      </c>
      <c r="P20" s="16"/>
      <c r="Q20" s="84">
        <f t="shared" si="2"/>
        <v>0</v>
      </c>
      <c r="R20" s="80"/>
    </row>
    <row r="21" spans="2:18" ht="12" customHeight="1" x14ac:dyDescent="0.2">
      <c r="B21" s="81" t="s">
        <v>201</v>
      </c>
      <c r="C21" s="10"/>
      <c r="D21" s="5" t="s">
        <v>202</v>
      </c>
      <c r="E21" s="5" t="s">
        <v>203</v>
      </c>
      <c r="F21" s="10"/>
      <c r="G21" s="10"/>
      <c r="H21" s="12"/>
      <c r="I21" s="5" t="s">
        <v>204</v>
      </c>
      <c r="J21" s="13">
        <v>0</v>
      </c>
      <c r="K21" s="83">
        <f t="shared" si="0"/>
        <v>0</v>
      </c>
      <c r="L21" s="7"/>
      <c r="M21" s="83">
        <f t="shared" si="5"/>
        <v>0</v>
      </c>
      <c r="N21" s="83">
        <f t="shared" si="1"/>
        <v>0</v>
      </c>
      <c r="O21" s="13">
        <v>0</v>
      </c>
      <c r="P21" s="16"/>
      <c r="Q21" s="84">
        <f t="shared" si="2"/>
        <v>0</v>
      </c>
      <c r="R21" s="80"/>
    </row>
    <row r="22" spans="2:18" ht="12" customHeight="1" x14ac:dyDescent="0.2">
      <c r="B22" s="81" t="s">
        <v>201</v>
      </c>
      <c r="C22" s="10"/>
      <c r="D22" s="5" t="s">
        <v>202</v>
      </c>
      <c r="E22" s="5" t="s">
        <v>203</v>
      </c>
      <c r="F22" s="10"/>
      <c r="G22" s="10"/>
      <c r="H22" s="12"/>
      <c r="I22" s="5" t="s">
        <v>204</v>
      </c>
      <c r="J22" s="13">
        <v>0</v>
      </c>
      <c r="K22" s="83">
        <f t="shared" si="0"/>
        <v>0</v>
      </c>
      <c r="L22" s="7"/>
      <c r="M22" s="83">
        <f t="shared" si="5"/>
        <v>0</v>
      </c>
      <c r="N22" s="83">
        <f t="shared" si="1"/>
        <v>0</v>
      </c>
      <c r="O22" s="13">
        <v>0</v>
      </c>
      <c r="P22" s="16"/>
      <c r="Q22" s="84">
        <f t="shared" si="2"/>
        <v>0</v>
      </c>
      <c r="R22" s="80"/>
    </row>
    <row r="23" spans="2:18" x14ac:dyDescent="0.2">
      <c r="B23" s="85" t="s">
        <v>205</v>
      </c>
      <c r="C23" s="14"/>
      <c r="D23" s="74"/>
      <c r="E23" s="75"/>
      <c r="F23" s="74"/>
      <c r="G23" s="74"/>
      <c r="H23" s="76"/>
      <c r="I23" s="76"/>
      <c r="J23" s="75"/>
      <c r="K23" s="77"/>
      <c r="L23" s="78"/>
      <c r="M23" s="77"/>
      <c r="N23" s="77"/>
      <c r="O23" s="75"/>
      <c r="P23" s="78"/>
      <c r="Q23" s="79"/>
      <c r="R23" s="80"/>
    </row>
    <row r="24" spans="2:18" ht="11.45" customHeight="1" x14ac:dyDescent="0.2">
      <c r="B24" s="81" t="s">
        <v>201</v>
      </c>
      <c r="C24" s="10"/>
      <c r="D24" s="5" t="s">
        <v>202</v>
      </c>
      <c r="E24" s="5" t="s">
        <v>203</v>
      </c>
      <c r="F24" s="10"/>
      <c r="G24" s="10"/>
      <c r="H24" s="12"/>
      <c r="I24" s="5" t="s">
        <v>204</v>
      </c>
      <c r="J24" s="13">
        <v>0</v>
      </c>
      <c r="K24" s="83">
        <f t="shared" ref="K24:K33" si="8">H24*J24</f>
        <v>0</v>
      </c>
      <c r="L24" s="7"/>
      <c r="M24" s="83">
        <f t="shared" ref="M24:M33" si="9">(K24*L24)</f>
        <v>0</v>
      </c>
      <c r="N24" s="83">
        <f t="shared" ref="N24:N33" si="10">K24+M24</f>
        <v>0</v>
      </c>
      <c r="O24" s="13">
        <v>0</v>
      </c>
      <c r="P24" s="16"/>
      <c r="Q24" s="84">
        <f>P24*O24</f>
        <v>0</v>
      </c>
      <c r="R24" s="80"/>
    </row>
    <row r="25" spans="2:18" ht="11.45" customHeight="1" x14ac:dyDescent="0.2">
      <c r="B25" s="81" t="s">
        <v>201</v>
      </c>
      <c r="C25" s="10"/>
      <c r="D25" s="5" t="s">
        <v>202</v>
      </c>
      <c r="E25" s="5" t="s">
        <v>203</v>
      </c>
      <c r="F25" s="10"/>
      <c r="G25" s="10"/>
      <c r="H25" s="12"/>
      <c r="I25" s="5" t="s">
        <v>204</v>
      </c>
      <c r="J25" s="13">
        <v>0</v>
      </c>
      <c r="K25" s="83">
        <f t="shared" si="8"/>
        <v>0</v>
      </c>
      <c r="L25" s="7"/>
      <c r="M25" s="83">
        <f t="shared" si="9"/>
        <v>0</v>
      </c>
      <c r="N25" s="83">
        <f t="shared" si="10"/>
        <v>0</v>
      </c>
      <c r="O25" s="13">
        <v>0</v>
      </c>
      <c r="P25" s="16"/>
      <c r="Q25" s="84">
        <f t="shared" ref="Q25:Q33" si="11">P25*O25</f>
        <v>0</v>
      </c>
      <c r="R25" s="80"/>
    </row>
    <row r="26" spans="2:18" ht="11.45" customHeight="1" x14ac:dyDescent="0.2">
      <c r="B26" s="81" t="s">
        <v>201</v>
      </c>
      <c r="C26" s="10"/>
      <c r="D26" s="5" t="s">
        <v>202</v>
      </c>
      <c r="E26" s="5" t="s">
        <v>203</v>
      </c>
      <c r="F26" s="10"/>
      <c r="G26" s="10"/>
      <c r="H26" s="12"/>
      <c r="I26" s="5" t="s">
        <v>204</v>
      </c>
      <c r="J26" s="13">
        <v>0</v>
      </c>
      <c r="K26" s="83">
        <f t="shared" si="8"/>
        <v>0</v>
      </c>
      <c r="L26" s="7"/>
      <c r="M26" s="83">
        <f t="shared" si="9"/>
        <v>0</v>
      </c>
      <c r="N26" s="83">
        <f t="shared" si="10"/>
        <v>0</v>
      </c>
      <c r="O26" s="13">
        <v>0</v>
      </c>
      <c r="P26" s="16"/>
      <c r="Q26" s="84">
        <f t="shared" si="11"/>
        <v>0</v>
      </c>
      <c r="R26" s="80"/>
    </row>
    <row r="27" spans="2:18" ht="11.45" customHeight="1" x14ac:dyDescent="0.2">
      <c r="B27" s="81" t="s">
        <v>201</v>
      </c>
      <c r="C27" s="10"/>
      <c r="D27" s="5" t="s">
        <v>202</v>
      </c>
      <c r="E27" s="5" t="s">
        <v>203</v>
      </c>
      <c r="F27" s="10"/>
      <c r="G27" s="10"/>
      <c r="H27" s="12"/>
      <c r="I27" s="5" t="s">
        <v>204</v>
      </c>
      <c r="J27" s="13">
        <v>0</v>
      </c>
      <c r="K27" s="83">
        <f t="shared" si="8"/>
        <v>0</v>
      </c>
      <c r="L27" s="7"/>
      <c r="M27" s="83">
        <f t="shared" si="9"/>
        <v>0</v>
      </c>
      <c r="N27" s="83">
        <f t="shared" si="10"/>
        <v>0</v>
      </c>
      <c r="O27" s="13">
        <v>0</v>
      </c>
      <c r="P27" s="16"/>
      <c r="Q27" s="84">
        <f t="shared" si="11"/>
        <v>0</v>
      </c>
      <c r="R27" s="80"/>
    </row>
    <row r="28" spans="2:18" ht="11.45" customHeight="1" x14ac:dyDescent="0.2">
      <c r="B28" s="81" t="s">
        <v>201</v>
      </c>
      <c r="C28" s="10"/>
      <c r="D28" s="5" t="s">
        <v>202</v>
      </c>
      <c r="E28" s="5" t="s">
        <v>203</v>
      </c>
      <c r="F28" s="10"/>
      <c r="G28" s="10"/>
      <c r="H28" s="12"/>
      <c r="I28" s="5" t="s">
        <v>204</v>
      </c>
      <c r="J28" s="13">
        <v>0</v>
      </c>
      <c r="K28" s="83">
        <f t="shared" si="8"/>
        <v>0</v>
      </c>
      <c r="L28" s="7"/>
      <c r="M28" s="83">
        <f t="shared" si="9"/>
        <v>0</v>
      </c>
      <c r="N28" s="83">
        <f t="shared" si="10"/>
        <v>0</v>
      </c>
      <c r="O28" s="13">
        <v>0</v>
      </c>
      <c r="P28" s="16"/>
      <c r="Q28" s="84">
        <f t="shared" si="11"/>
        <v>0</v>
      </c>
      <c r="R28" s="80"/>
    </row>
    <row r="29" spans="2:18" ht="11.45" customHeight="1" x14ac:dyDescent="0.2">
      <c r="B29" s="81" t="s">
        <v>201</v>
      </c>
      <c r="C29" s="10"/>
      <c r="D29" s="5" t="s">
        <v>202</v>
      </c>
      <c r="E29" s="5" t="s">
        <v>203</v>
      </c>
      <c r="F29" s="10"/>
      <c r="G29" s="10"/>
      <c r="H29" s="12"/>
      <c r="I29" s="5" t="s">
        <v>204</v>
      </c>
      <c r="J29" s="13">
        <v>0</v>
      </c>
      <c r="K29" s="83">
        <f t="shared" si="8"/>
        <v>0</v>
      </c>
      <c r="L29" s="7"/>
      <c r="M29" s="83">
        <f t="shared" si="9"/>
        <v>0</v>
      </c>
      <c r="N29" s="83">
        <f t="shared" si="10"/>
        <v>0</v>
      </c>
      <c r="O29" s="13">
        <v>0</v>
      </c>
      <c r="P29" s="16"/>
      <c r="Q29" s="84">
        <f t="shared" si="11"/>
        <v>0</v>
      </c>
      <c r="R29" s="80"/>
    </row>
    <row r="30" spans="2:18" ht="12" customHeight="1" x14ac:dyDescent="0.2">
      <c r="B30" s="81" t="s">
        <v>201</v>
      </c>
      <c r="C30" s="10"/>
      <c r="D30" s="5" t="s">
        <v>202</v>
      </c>
      <c r="E30" s="5" t="s">
        <v>203</v>
      </c>
      <c r="F30" s="10"/>
      <c r="G30" s="10"/>
      <c r="H30" s="12"/>
      <c r="I30" s="5" t="s">
        <v>204</v>
      </c>
      <c r="J30" s="13">
        <v>0</v>
      </c>
      <c r="K30" s="83">
        <f t="shared" si="8"/>
        <v>0</v>
      </c>
      <c r="L30" s="7"/>
      <c r="M30" s="83">
        <f t="shared" si="9"/>
        <v>0</v>
      </c>
      <c r="N30" s="83">
        <f t="shared" si="10"/>
        <v>0</v>
      </c>
      <c r="O30" s="13">
        <v>0</v>
      </c>
      <c r="P30" s="16"/>
      <c r="Q30" s="84">
        <f t="shared" si="11"/>
        <v>0</v>
      </c>
      <c r="R30" s="80"/>
    </row>
    <row r="31" spans="2:18" ht="12" customHeight="1" x14ac:dyDescent="0.2">
      <c r="B31" s="81" t="s">
        <v>201</v>
      </c>
      <c r="C31" s="10"/>
      <c r="D31" s="5" t="s">
        <v>202</v>
      </c>
      <c r="E31" s="5" t="s">
        <v>203</v>
      </c>
      <c r="F31" s="10"/>
      <c r="G31" s="10"/>
      <c r="H31" s="12"/>
      <c r="I31" s="5" t="s">
        <v>204</v>
      </c>
      <c r="J31" s="13">
        <v>0</v>
      </c>
      <c r="K31" s="83">
        <f t="shared" si="8"/>
        <v>0</v>
      </c>
      <c r="L31" s="7"/>
      <c r="M31" s="83">
        <f t="shared" si="9"/>
        <v>0</v>
      </c>
      <c r="N31" s="83">
        <f t="shared" si="10"/>
        <v>0</v>
      </c>
      <c r="O31" s="13">
        <v>0</v>
      </c>
      <c r="P31" s="16"/>
      <c r="Q31" s="84">
        <f t="shared" si="11"/>
        <v>0</v>
      </c>
      <c r="R31" s="80"/>
    </row>
    <row r="32" spans="2:18" ht="12" customHeight="1" x14ac:dyDescent="0.2">
      <c r="B32" s="81" t="s">
        <v>201</v>
      </c>
      <c r="C32" s="10"/>
      <c r="D32" s="5" t="s">
        <v>202</v>
      </c>
      <c r="E32" s="5" t="s">
        <v>203</v>
      </c>
      <c r="F32" s="10"/>
      <c r="G32" s="10"/>
      <c r="H32" s="12"/>
      <c r="I32" s="5" t="s">
        <v>204</v>
      </c>
      <c r="J32" s="13">
        <v>0</v>
      </c>
      <c r="K32" s="83">
        <f t="shared" si="8"/>
        <v>0</v>
      </c>
      <c r="L32" s="7"/>
      <c r="M32" s="83">
        <f t="shared" si="9"/>
        <v>0</v>
      </c>
      <c r="N32" s="83">
        <f t="shared" si="10"/>
        <v>0</v>
      </c>
      <c r="O32" s="13">
        <v>0</v>
      </c>
      <c r="P32" s="16"/>
      <c r="Q32" s="84">
        <f t="shared" si="11"/>
        <v>0</v>
      </c>
      <c r="R32" s="80"/>
    </row>
    <row r="33" spans="2:24" ht="12" customHeight="1" x14ac:dyDescent="0.2">
      <c r="B33" s="81" t="s">
        <v>201</v>
      </c>
      <c r="C33" s="10"/>
      <c r="D33" s="5" t="s">
        <v>202</v>
      </c>
      <c r="E33" s="5" t="s">
        <v>203</v>
      </c>
      <c r="F33" s="10"/>
      <c r="G33" s="10"/>
      <c r="H33" s="12"/>
      <c r="I33" s="5" t="s">
        <v>204</v>
      </c>
      <c r="J33" s="13">
        <v>0</v>
      </c>
      <c r="K33" s="83">
        <f t="shared" si="8"/>
        <v>0</v>
      </c>
      <c r="L33" s="7"/>
      <c r="M33" s="83">
        <f t="shared" si="9"/>
        <v>0</v>
      </c>
      <c r="N33" s="83">
        <f t="shared" si="10"/>
        <v>0</v>
      </c>
      <c r="O33" s="13">
        <v>0</v>
      </c>
      <c r="P33" s="16"/>
      <c r="Q33" s="84">
        <f t="shared" si="11"/>
        <v>0</v>
      </c>
      <c r="R33" s="80"/>
    </row>
    <row r="34" spans="2:24" x14ac:dyDescent="0.2">
      <c r="B34" s="85" t="s">
        <v>206</v>
      </c>
      <c r="C34" s="14"/>
      <c r="D34" s="74"/>
      <c r="E34" s="75"/>
      <c r="F34" s="74"/>
      <c r="G34" s="74"/>
      <c r="H34" s="76"/>
      <c r="I34" s="76"/>
      <c r="J34" s="75"/>
      <c r="K34" s="77"/>
      <c r="L34" s="78"/>
      <c r="M34" s="77"/>
      <c r="N34" s="77"/>
      <c r="O34" s="75"/>
      <c r="P34" s="78"/>
      <c r="Q34" s="79"/>
      <c r="R34" s="80"/>
      <c r="W34" s="86"/>
    </row>
    <row r="35" spans="2:24" ht="12" customHeight="1" x14ac:dyDescent="0.2">
      <c r="B35" s="81" t="s">
        <v>201</v>
      </c>
      <c r="C35" s="10"/>
      <c r="D35" s="5" t="s">
        <v>202</v>
      </c>
      <c r="E35" s="5" t="s">
        <v>203</v>
      </c>
      <c r="F35" s="10"/>
      <c r="G35" s="10"/>
      <c r="H35" s="12"/>
      <c r="I35" s="5" t="s">
        <v>204</v>
      </c>
      <c r="J35" s="13">
        <v>0</v>
      </c>
      <c r="K35" s="83">
        <f t="shared" ref="K35:K44" si="12">H35*J35</f>
        <v>0</v>
      </c>
      <c r="L35" s="7"/>
      <c r="M35" s="83">
        <f t="shared" ref="M35:M38" si="13">(K35*L35)</f>
        <v>0</v>
      </c>
      <c r="N35" s="83">
        <f t="shared" ref="N35:N38" si="14">K35+M35</f>
        <v>0</v>
      </c>
      <c r="O35" s="13">
        <v>0</v>
      </c>
      <c r="P35" s="16"/>
      <c r="Q35" s="84">
        <f>P35*O35</f>
        <v>0</v>
      </c>
      <c r="R35" s="80"/>
    </row>
    <row r="36" spans="2:24" ht="12" customHeight="1" x14ac:dyDescent="0.2">
      <c r="B36" s="81" t="s">
        <v>201</v>
      </c>
      <c r="C36" s="10"/>
      <c r="D36" s="5" t="s">
        <v>202</v>
      </c>
      <c r="E36" s="5" t="s">
        <v>203</v>
      </c>
      <c r="F36" s="10"/>
      <c r="G36" s="10"/>
      <c r="H36" s="12"/>
      <c r="I36" s="5" t="s">
        <v>204</v>
      </c>
      <c r="J36" s="13">
        <v>0</v>
      </c>
      <c r="K36" s="83">
        <f t="shared" si="12"/>
        <v>0</v>
      </c>
      <c r="L36" s="7"/>
      <c r="M36" s="83">
        <f t="shared" si="13"/>
        <v>0</v>
      </c>
      <c r="N36" s="83">
        <f t="shared" si="14"/>
        <v>0</v>
      </c>
      <c r="O36" s="13">
        <v>0</v>
      </c>
      <c r="P36" s="16"/>
      <c r="Q36" s="84">
        <f t="shared" ref="Q36:Q44" si="15">P36*O36</f>
        <v>0</v>
      </c>
      <c r="R36" s="80"/>
    </row>
    <row r="37" spans="2:24" ht="12" customHeight="1" x14ac:dyDescent="0.2">
      <c r="B37" s="81" t="s">
        <v>201</v>
      </c>
      <c r="C37" s="10"/>
      <c r="D37" s="5" t="s">
        <v>202</v>
      </c>
      <c r="E37" s="5" t="s">
        <v>203</v>
      </c>
      <c r="F37" s="10"/>
      <c r="G37" s="10"/>
      <c r="H37" s="12"/>
      <c r="I37" s="5" t="s">
        <v>204</v>
      </c>
      <c r="J37" s="13">
        <v>0</v>
      </c>
      <c r="K37" s="83">
        <f t="shared" si="12"/>
        <v>0</v>
      </c>
      <c r="L37" s="7"/>
      <c r="M37" s="83">
        <f t="shared" si="13"/>
        <v>0</v>
      </c>
      <c r="N37" s="83">
        <f t="shared" si="14"/>
        <v>0</v>
      </c>
      <c r="O37" s="13">
        <v>0</v>
      </c>
      <c r="P37" s="16"/>
      <c r="Q37" s="84">
        <f t="shared" si="15"/>
        <v>0</v>
      </c>
      <c r="R37" s="80"/>
    </row>
    <row r="38" spans="2:24" ht="12" customHeight="1" x14ac:dyDescent="0.2">
      <c r="B38" s="81" t="s">
        <v>201</v>
      </c>
      <c r="C38" s="10"/>
      <c r="D38" s="5" t="s">
        <v>202</v>
      </c>
      <c r="E38" s="5" t="s">
        <v>203</v>
      </c>
      <c r="F38" s="10"/>
      <c r="G38" s="10"/>
      <c r="H38" s="12"/>
      <c r="I38" s="5" t="s">
        <v>204</v>
      </c>
      <c r="J38" s="13">
        <v>0</v>
      </c>
      <c r="K38" s="83">
        <f t="shared" si="12"/>
        <v>0</v>
      </c>
      <c r="L38" s="7"/>
      <c r="M38" s="83">
        <f t="shared" si="13"/>
        <v>0</v>
      </c>
      <c r="N38" s="83">
        <f t="shared" si="14"/>
        <v>0</v>
      </c>
      <c r="O38" s="13">
        <v>0</v>
      </c>
      <c r="P38" s="16"/>
      <c r="Q38" s="84">
        <f t="shared" si="15"/>
        <v>0</v>
      </c>
      <c r="R38" s="80"/>
    </row>
    <row r="39" spans="2:24" ht="12" customHeight="1" x14ac:dyDescent="0.2">
      <c r="B39" s="81" t="s">
        <v>201</v>
      </c>
      <c r="C39" s="10"/>
      <c r="D39" s="5" t="s">
        <v>202</v>
      </c>
      <c r="E39" s="5" t="s">
        <v>203</v>
      </c>
      <c r="F39" s="10"/>
      <c r="G39" s="10"/>
      <c r="H39" s="12"/>
      <c r="I39" s="5" t="s">
        <v>204</v>
      </c>
      <c r="J39" s="13">
        <v>0</v>
      </c>
      <c r="K39" s="83">
        <f t="shared" si="12"/>
        <v>0</v>
      </c>
      <c r="L39" s="7"/>
      <c r="M39" s="83">
        <f t="shared" ref="M39:M55" si="16">(K39*L39)</f>
        <v>0</v>
      </c>
      <c r="N39" s="83">
        <f t="shared" ref="N39:N55" si="17">K39+M39</f>
        <v>0</v>
      </c>
      <c r="O39" s="13">
        <v>0</v>
      </c>
      <c r="P39" s="16"/>
      <c r="Q39" s="84">
        <f t="shared" si="15"/>
        <v>0</v>
      </c>
      <c r="R39" s="80"/>
    </row>
    <row r="40" spans="2:24" ht="12" customHeight="1" x14ac:dyDescent="0.2">
      <c r="B40" s="81" t="s">
        <v>201</v>
      </c>
      <c r="C40" s="10"/>
      <c r="D40" s="5" t="s">
        <v>202</v>
      </c>
      <c r="E40" s="5" t="s">
        <v>203</v>
      </c>
      <c r="F40" s="10"/>
      <c r="G40" s="10"/>
      <c r="H40" s="12"/>
      <c r="I40" s="5" t="s">
        <v>204</v>
      </c>
      <c r="J40" s="13">
        <v>0</v>
      </c>
      <c r="K40" s="83">
        <f t="shared" si="12"/>
        <v>0</v>
      </c>
      <c r="L40" s="7"/>
      <c r="M40" s="83">
        <f t="shared" si="16"/>
        <v>0</v>
      </c>
      <c r="N40" s="83">
        <f t="shared" si="17"/>
        <v>0</v>
      </c>
      <c r="O40" s="13">
        <v>0</v>
      </c>
      <c r="P40" s="16"/>
      <c r="Q40" s="84">
        <f t="shared" si="15"/>
        <v>0</v>
      </c>
      <c r="R40" s="80"/>
    </row>
    <row r="41" spans="2:24" ht="12" customHeight="1" x14ac:dyDescent="0.2">
      <c r="B41" s="81" t="s">
        <v>201</v>
      </c>
      <c r="C41" s="10"/>
      <c r="D41" s="5" t="s">
        <v>202</v>
      </c>
      <c r="E41" s="5" t="s">
        <v>203</v>
      </c>
      <c r="F41" s="10"/>
      <c r="G41" s="10"/>
      <c r="H41" s="12"/>
      <c r="I41" s="5" t="s">
        <v>204</v>
      </c>
      <c r="J41" s="13">
        <v>0</v>
      </c>
      <c r="K41" s="83">
        <f t="shared" si="12"/>
        <v>0</v>
      </c>
      <c r="L41" s="7"/>
      <c r="M41" s="83">
        <f t="shared" si="16"/>
        <v>0</v>
      </c>
      <c r="N41" s="83">
        <f t="shared" si="17"/>
        <v>0</v>
      </c>
      <c r="O41" s="13">
        <v>0</v>
      </c>
      <c r="P41" s="16"/>
      <c r="Q41" s="84">
        <f t="shared" si="15"/>
        <v>0</v>
      </c>
      <c r="R41" s="80"/>
    </row>
    <row r="42" spans="2:24" ht="12" customHeight="1" x14ac:dyDescent="0.2">
      <c r="B42" s="81" t="s">
        <v>201</v>
      </c>
      <c r="C42" s="10"/>
      <c r="D42" s="5" t="s">
        <v>202</v>
      </c>
      <c r="E42" s="5" t="s">
        <v>203</v>
      </c>
      <c r="F42" s="10"/>
      <c r="G42" s="10"/>
      <c r="H42" s="12"/>
      <c r="I42" s="5" t="s">
        <v>204</v>
      </c>
      <c r="J42" s="13">
        <v>0</v>
      </c>
      <c r="K42" s="83">
        <f t="shared" si="12"/>
        <v>0</v>
      </c>
      <c r="L42" s="7"/>
      <c r="M42" s="83">
        <f t="shared" si="16"/>
        <v>0</v>
      </c>
      <c r="N42" s="83">
        <f t="shared" si="17"/>
        <v>0</v>
      </c>
      <c r="O42" s="13">
        <v>0</v>
      </c>
      <c r="P42" s="16"/>
      <c r="Q42" s="84">
        <f t="shared" si="15"/>
        <v>0</v>
      </c>
      <c r="R42" s="80"/>
    </row>
    <row r="43" spans="2:24" ht="12" customHeight="1" x14ac:dyDescent="0.2">
      <c r="B43" s="81" t="s">
        <v>201</v>
      </c>
      <c r="C43" s="10"/>
      <c r="D43" s="5" t="s">
        <v>202</v>
      </c>
      <c r="E43" s="5" t="s">
        <v>203</v>
      </c>
      <c r="F43" s="10"/>
      <c r="G43" s="10"/>
      <c r="H43" s="12"/>
      <c r="I43" s="5" t="s">
        <v>204</v>
      </c>
      <c r="J43" s="13">
        <v>0</v>
      </c>
      <c r="K43" s="83">
        <f t="shared" si="12"/>
        <v>0</v>
      </c>
      <c r="L43" s="7"/>
      <c r="M43" s="83">
        <f t="shared" si="16"/>
        <v>0</v>
      </c>
      <c r="N43" s="83">
        <f t="shared" si="17"/>
        <v>0</v>
      </c>
      <c r="O43" s="13">
        <v>0</v>
      </c>
      <c r="P43" s="16"/>
      <c r="Q43" s="84">
        <f t="shared" si="15"/>
        <v>0</v>
      </c>
      <c r="R43" s="80"/>
    </row>
    <row r="44" spans="2:24" ht="12" customHeight="1" x14ac:dyDescent="0.2">
      <c r="B44" s="81" t="s">
        <v>201</v>
      </c>
      <c r="C44" s="10"/>
      <c r="D44" s="5" t="s">
        <v>202</v>
      </c>
      <c r="E44" s="5" t="s">
        <v>203</v>
      </c>
      <c r="F44" s="10"/>
      <c r="G44" s="10"/>
      <c r="H44" s="12"/>
      <c r="I44" s="5" t="s">
        <v>204</v>
      </c>
      <c r="J44" s="13">
        <v>0</v>
      </c>
      <c r="K44" s="83">
        <f t="shared" si="12"/>
        <v>0</v>
      </c>
      <c r="L44" s="7"/>
      <c r="M44" s="83">
        <f t="shared" si="16"/>
        <v>0</v>
      </c>
      <c r="N44" s="83">
        <f t="shared" si="17"/>
        <v>0</v>
      </c>
      <c r="O44" s="13">
        <v>0</v>
      </c>
      <c r="P44" s="16"/>
      <c r="Q44" s="84">
        <f t="shared" si="15"/>
        <v>0</v>
      </c>
      <c r="R44" s="80"/>
    </row>
    <row r="45" spans="2:24" ht="12" customHeight="1" x14ac:dyDescent="0.2">
      <c r="B45" s="85" t="s">
        <v>207</v>
      </c>
      <c r="C45" s="14"/>
      <c r="D45" s="74"/>
      <c r="E45" s="75"/>
      <c r="F45" s="74"/>
      <c r="G45" s="74"/>
      <c r="H45" s="76"/>
      <c r="I45" s="76"/>
      <c r="J45" s="75"/>
      <c r="K45" s="77"/>
      <c r="L45" s="78"/>
      <c r="M45" s="77"/>
      <c r="N45" s="77"/>
      <c r="O45" s="75"/>
      <c r="P45" s="78"/>
      <c r="Q45" s="79"/>
      <c r="R45" s="80"/>
    </row>
    <row r="46" spans="2:24" ht="12" customHeight="1" x14ac:dyDescent="0.2">
      <c r="B46" s="81" t="s">
        <v>201</v>
      </c>
      <c r="C46" s="10"/>
      <c r="D46" s="5" t="s">
        <v>202</v>
      </c>
      <c r="E46" s="5" t="s">
        <v>203</v>
      </c>
      <c r="F46" s="10"/>
      <c r="G46" s="10"/>
      <c r="H46" s="12"/>
      <c r="I46" s="5" t="s">
        <v>204</v>
      </c>
      <c r="J46" s="13">
        <v>0</v>
      </c>
      <c r="K46" s="83">
        <f t="shared" ref="K46:K55" si="18">H46*J46</f>
        <v>0</v>
      </c>
      <c r="L46" s="7"/>
      <c r="M46" s="83">
        <f t="shared" si="16"/>
        <v>0</v>
      </c>
      <c r="N46" s="83">
        <f t="shared" si="17"/>
        <v>0</v>
      </c>
      <c r="O46" s="13">
        <v>0</v>
      </c>
      <c r="P46" s="16"/>
      <c r="Q46" s="84">
        <f>P46*O46</f>
        <v>0</v>
      </c>
      <c r="R46" s="80"/>
      <c r="U46" s="87"/>
      <c r="V46" s="88"/>
      <c r="W46" s="89"/>
      <c r="X46" s="89"/>
    </row>
    <row r="47" spans="2:24" ht="12" customHeight="1" x14ac:dyDescent="0.2">
      <c r="B47" s="81" t="s">
        <v>201</v>
      </c>
      <c r="C47" s="10"/>
      <c r="D47" s="5" t="s">
        <v>202</v>
      </c>
      <c r="E47" s="5" t="s">
        <v>203</v>
      </c>
      <c r="F47" s="10"/>
      <c r="G47" s="10"/>
      <c r="H47" s="12"/>
      <c r="I47" s="5" t="s">
        <v>204</v>
      </c>
      <c r="J47" s="13">
        <v>0</v>
      </c>
      <c r="K47" s="83">
        <f t="shared" si="18"/>
        <v>0</v>
      </c>
      <c r="L47" s="7"/>
      <c r="M47" s="83">
        <f t="shared" ref="M47:M50" si="19">(K47*L47)</f>
        <v>0</v>
      </c>
      <c r="N47" s="83">
        <f t="shared" ref="N47:N50" si="20">K47+M47</f>
        <v>0</v>
      </c>
      <c r="O47" s="13">
        <v>0</v>
      </c>
      <c r="P47" s="16"/>
      <c r="Q47" s="84">
        <f t="shared" ref="Q47:Q55" si="21">P47*O47</f>
        <v>0</v>
      </c>
      <c r="R47" s="80"/>
      <c r="U47" s="90"/>
      <c r="V47" s="89"/>
      <c r="W47" s="91"/>
      <c r="X47" s="92"/>
    </row>
    <row r="48" spans="2:24" ht="12" customHeight="1" x14ac:dyDescent="0.2">
      <c r="B48" s="81" t="s">
        <v>201</v>
      </c>
      <c r="C48" s="10"/>
      <c r="D48" s="5" t="s">
        <v>202</v>
      </c>
      <c r="E48" s="5" t="s">
        <v>203</v>
      </c>
      <c r="F48" s="10"/>
      <c r="G48" s="10"/>
      <c r="H48" s="12"/>
      <c r="I48" s="5" t="s">
        <v>204</v>
      </c>
      <c r="J48" s="13">
        <v>0</v>
      </c>
      <c r="K48" s="83">
        <f t="shared" si="18"/>
        <v>0</v>
      </c>
      <c r="L48" s="7"/>
      <c r="M48" s="83">
        <f t="shared" si="19"/>
        <v>0</v>
      </c>
      <c r="N48" s="83">
        <f t="shared" si="20"/>
        <v>0</v>
      </c>
      <c r="O48" s="13">
        <v>0</v>
      </c>
      <c r="P48" s="16"/>
      <c r="Q48" s="84">
        <f t="shared" si="21"/>
        <v>0</v>
      </c>
      <c r="R48" s="80"/>
      <c r="U48" s="92"/>
      <c r="V48" s="89"/>
      <c r="W48" s="91"/>
      <c r="X48" s="92"/>
    </row>
    <row r="49" spans="2:24" ht="12" customHeight="1" x14ac:dyDescent="0.2">
      <c r="B49" s="81" t="s">
        <v>201</v>
      </c>
      <c r="C49" s="10"/>
      <c r="D49" s="5" t="s">
        <v>202</v>
      </c>
      <c r="E49" s="5" t="s">
        <v>203</v>
      </c>
      <c r="F49" s="10"/>
      <c r="G49" s="10"/>
      <c r="H49" s="12"/>
      <c r="I49" s="5" t="s">
        <v>204</v>
      </c>
      <c r="J49" s="13">
        <v>0</v>
      </c>
      <c r="K49" s="83">
        <f t="shared" si="18"/>
        <v>0</v>
      </c>
      <c r="L49" s="7"/>
      <c r="M49" s="83">
        <f t="shared" si="19"/>
        <v>0</v>
      </c>
      <c r="N49" s="83">
        <f t="shared" si="20"/>
        <v>0</v>
      </c>
      <c r="O49" s="13">
        <v>0</v>
      </c>
      <c r="P49" s="16"/>
      <c r="Q49" s="84">
        <f t="shared" si="21"/>
        <v>0</v>
      </c>
      <c r="R49" s="80"/>
      <c r="U49" s="92"/>
      <c r="V49" s="92"/>
      <c r="W49" s="91"/>
      <c r="X49" s="89"/>
    </row>
    <row r="50" spans="2:24" ht="12" customHeight="1" x14ac:dyDescent="0.2">
      <c r="B50" s="81" t="s">
        <v>201</v>
      </c>
      <c r="C50" s="10"/>
      <c r="D50" s="5" t="s">
        <v>202</v>
      </c>
      <c r="E50" s="5" t="s">
        <v>203</v>
      </c>
      <c r="F50" s="10"/>
      <c r="G50" s="10"/>
      <c r="H50" s="12"/>
      <c r="I50" s="5" t="s">
        <v>204</v>
      </c>
      <c r="J50" s="13">
        <v>0</v>
      </c>
      <c r="K50" s="83">
        <f t="shared" si="18"/>
        <v>0</v>
      </c>
      <c r="L50" s="7"/>
      <c r="M50" s="83">
        <f t="shared" si="19"/>
        <v>0</v>
      </c>
      <c r="N50" s="83">
        <f t="shared" si="20"/>
        <v>0</v>
      </c>
      <c r="O50" s="13">
        <v>0</v>
      </c>
      <c r="P50" s="16"/>
      <c r="Q50" s="84">
        <f t="shared" si="21"/>
        <v>0</v>
      </c>
      <c r="R50" s="80"/>
      <c r="U50" s="92"/>
      <c r="V50" s="89"/>
      <c r="W50" s="91"/>
      <c r="X50" s="89"/>
    </row>
    <row r="51" spans="2:24" ht="12" customHeight="1" x14ac:dyDescent="0.2">
      <c r="B51" s="81" t="s">
        <v>201</v>
      </c>
      <c r="C51" s="10"/>
      <c r="D51" s="5" t="s">
        <v>202</v>
      </c>
      <c r="E51" s="5" t="s">
        <v>203</v>
      </c>
      <c r="F51" s="10"/>
      <c r="G51" s="10"/>
      <c r="H51" s="12"/>
      <c r="I51" s="5" t="s">
        <v>204</v>
      </c>
      <c r="J51" s="13">
        <v>0</v>
      </c>
      <c r="K51" s="83">
        <f t="shared" si="18"/>
        <v>0</v>
      </c>
      <c r="L51" s="7"/>
      <c r="M51" s="83">
        <f t="shared" si="16"/>
        <v>0</v>
      </c>
      <c r="N51" s="83">
        <f t="shared" si="17"/>
        <v>0</v>
      </c>
      <c r="O51" s="13">
        <v>0</v>
      </c>
      <c r="P51" s="16"/>
      <c r="Q51" s="84">
        <f t="shared" si="21"/>
        <v>0</v>
      </c>
      <c r="R51" s="80"/>
      <c r="U51" s="92"/>
      <c r="V51" s="89"/>
      <c r="W51" s="91"/>
      <c r="X51" s="89"/>
    </row>
    <row r="52" spans="2:24" ht="12" customHeight="1" x14ac:dyDescent="0.2">
      <c r="B52" s="81" t="s">
        <v>201</v>
      </c>
      <c r="C52" s="10"/>
      <c r="D52" s="5" t="s">
        <v>202</v>
      </c>
      <c r="E52" s="5" t="s">
        <v>203</v>
      </c>
      <c r="F52" s="10"/>
      <c r="G52" s="10"/>
      <c r="H52" s="12"/>
      <c r="I52" s="5" t="s">
        <v>204</v>
      </c>
      <c r="J52" s="13">
        <v>0</v>
      </c>
      <c r="K52" s="83">
        <f t="shared" si="18"/>
        <v>0</v>
      </c>
      <c r="L52" s="7"/>
      <c r="M52" s="83">
        <f t="shared" si="16"/>
        <v>0</v>
      </c>
      <c r="N52" s="83">
        <v>0</v>
      </c>
      <c r="O52" s="13">
        <v>0</v>
      </c>
      <c r="P52" s="16"/>
      <c r="Q52" s="84">
        <f t="shared" si="21"/>
        <v>0</v>
      </c>
      <c r="R52" s="80"/>
      <c r="U52" s="92"/>
      <c r="V52" s="92"/>
      <c r="W52" s="91"/>
      <c r="X52" s="89"/>
    </row>
    <row r="53" spans="2:24" ht="12" customHeight="1" x14ac:dyDescent="0.2">
      <c r="B53" s="81" t="s">
        <v>201</v>
      </c>
      <c r="C53" s="10"/>
      <c r="D53" s="5" t="s">
        <v>202</v>
      </c>
      <c r="E53" s="5" t="s">
        <v>203</v>
      </c>
      <c r="F53" s="10"/>
      <c r="G53" s="10"/>
      <c r="H53" s="12"/>
      <c r="I53" s="5" t="s">
        <v>204</v>
      </c>
      <c r="J53" s="13">
        <v>0</v>
      </c>
      <c r="K53" s="83">
        <f t="shared" si="18"/>
        <v>0</v>
      </c>
      <c r="L53" s="7"/>
      <c r="M53" s="83">
        <f t="shared" si="16"/>
        <v>0</v>
      </c>
      <c r="N53" s="83">
        <f t="shared" si="17"/>
        <v>0</v>
      </c>
      <c r="O53" s="13">
        <v>0</v>
      </c>
      <c r="P53" s="16"/>
      <c r="Q53" s="84">
        <f t="shared" si="21"/>
        <v>0</v>
      </c>
      <c r="R53" s="80"/>
      <c r="U53" s="92"/>
      <c r="V53" s="89"/>
      <c r="W53" s="91"/>
      <c r="X53" s="89"/>
    </row>
    <row r="54" spans="2:24" ht="12" customHeight="1" x14ac:dyDescent="0.2">
      <c r="B54" s="81" t="s">
        <v>201</v>
      </c>
      <c r="C54" s="10"/>
      <c r="D54" s="5" t="s">
        <v>202</v>
      </c>
      <c r="E54" s="5" t="s">
        <v>203</v>
      </c>
      <c r="F54" s="10"/>
      <c r="G54" s="10"/>
      <c r="H54" s="12"/>
      <c r="I54" s="5" t="s">
        <v>204</v>
      </c>
      <c r="J54" s="13">
        <v>0</v>
      </c>
      <c r="K54" s="83">
        <f t="shared" si="18"/>
        <v>0</v>
      </c>
      <c r="L54" s="7"/>
      <c r="M54" s="83">
        <f t="shared" si="16"/>
        <v>0</v>
      </c>
      <c r="N54" s="83">
        <f t="shared" si="17"/>
        <v>0</v>
      </c>
      <c r="O54" s="13">
        <v>0</v>
      </c>
      <c r="P54" s="16"/>
      <c r="Q54" s="84">
        <f t="shared" si="21"/>
        <v>0</v>
      </c>
      <c r="R54" s="80"/>
    </row>
    <row r="55" spans="2:24" ht="12" customHeight="1" x14ac:dyDescent="0.2">
      <c r="B55" s="81" t="s">
        <v>201</v>
      </c>
      <c r="C55" s="10"/>
      <c r="D55" s="5" t="s">
        <v>202</v>
      </c>
      <c r="E55" s="5" t="s">
        <v>203</v>
      </c>
      <c r="F55" s="10"/>
      <c r="G55" s="10"/>
      <c r="H55" s="12"/>
      <c r="I55" s="5" t="s">
        <v>204</v>
      </c>
      <c r="J55" s="13">
        <v>0</v>
      </c>
      <c r="K55" s="83">
        <f t="shared" si="18"/>
        <v>0</v>
      </c>
      <c r="L55" s="7"/>
      <c r="M55" s="83">
        <f t="shared" si="16"/>
        <v>0</v>
      </c>
      <c r="N55" s="83">
        <f t="shared" si="17"/>
        <v>0</v>
      </c>
      <c r="O55" s="13">
        <v>0</v>
      </c>
      <c r="P55" s="16"/>
      <c r="Q55" s="84">
        <f t="shared" si="21"/>
        <v>0</v>
      </c>
      <c r="R55" s="80"/>
    </row>
    <row r="56" spans="2:24" s="64" customFormat="1" ht="20.100000000000001" customHeight="1" x14ac:dyDescent="0.2">
      <c r="B56" s="85"/>
      <c r="C56" s="93" t="s">
        <v>208</v>
      </c>
      <c r="D56" s="94"/>
      <c r="E56" s="95"/>
      <c r="F56" s="96"/>
      <c r="G56" s="96"/>
      <c r="H56" s="97"/>
      <c r="I56" s="97"/>
      <c r="J56" s="98"/>
      <c r="K56" s="99">
        <f>SUM(K13:K22,K24:K33,K35:K44,K46:K55)</f>
        <v>0</v>
      </c>
      <c r="L56" s="100"/>
      <c r="M56" s="99">
        <f>SUM(M13:M22,M24:M33,M35:M44,M46:M55)</f>
        <v>0</v>
      </c>
      <c r="N56" s="99">
        <f>SUM(N13:N22,N24:N33,N35:N44,N46:N55)</f>
        <v>0</v>
      </c>
      <c r="O56" s="99">
        <f>SUM(O13:O22,O24:O33,O35:O44,O46:O55)</f>
        <v>0</v>
      </c>
      <c r="P56" s="101"/>
      <c r="Q56" s="102">
        <f>SUM(Q13:Q22,Q24:Q33,Q35:Q44,Q46:Q55)</f>
        <v>0</v>
      </c>
      <c r="R56" s="4"/>
    </row>
    <row r="57" spans="2:24" ht="26.45" customHeight="1" x14ac:dyDescent="0.25">
      <c r="B57" s="103"/>
      <c r="C57" s="417" t="s">
        <v>209</v>
      </c>
      <c r="D57" s="418"/>
      <c r="E57" s="418"/>
      <c r="F57" s="418"/>
      <c r="G57" s="418"/>
      <c r="H57" s="418"/>
      <c r="I57" s="418"/>
      <c r="J57" s="418"/>
      <c r="K57" s="437"/>
      <c r="L57" s="379"/>
      <c r="M57" s="379"/>
      <c r="N57" s="379"/>
      <c r="O57" s="379"/>
      <c r="P57" s="379"/>
      <c r="Q57" s="438"/>
    </row>
    <row r="58" spans="2:24" ht="36" x14ac:dyDescent="0.2">
      <c r="B58" s="103"/>
      <c r="C58" s="66" t="s">
        <v>210</v>
      </c>
      <c r="D58" s="65" t="s">
        <v>211</v>
      </c>
      <c r="E58" s="65" t="s">
        <v>212</v>
      </c>
      <c r="F58" s="404" t="s">
        <v>213</v>
      </c>
      <c r="G58" s="405"/>
      <c r="H58" s="406"/>
      <c r="I58" s="104" t="s">
        <v>214</v>
      </c>
      <c r="J58" s="63" t="s">
        <v>215</v>
      </c>
      <c r="K58" s="439"/>
      <c r="L58" s="440"/>
      <c r="M58" s="441"/>
      <c r="N58" s="106" t="s">
        <v>216</v>
      </c>
      <c r="O58" s="107" t="s">
        <v>78</v>
      </c>
      <c r="P58" s="108" t="s">
        <v>199</v>
      </c>
      <c r="Q58" s="109" t="s">
        <v>83</v>
      </c>
      <c r="R58" s="110"/>
    </row>
    <row r="59" spans="2:24" ht="12.75" customHeight="1" x14ac:dyDescent="0.2">
      <c r="B59" s="103"/>
      <c r="C59" s="9" t="s">
        <v>217</v>
      </c>
      <c r="D59" s="10"/>
      <c r="E59" s="10"/>
      <c r="F59" s="390" t="s">
        <v>92</v>
      </c>
      <c r="G59" s="391"/>
      <c r="H59" s="392"/>
      <c r="I59" s="15">
        <v>0</v>
      </c>
      <c r="J59" s="156">
        <f>IFERROR(VLOOKUP(F59,definities!$F$2:$G$9,2,FALSE),"")</f>
        <v>5.6</v>
      </c>
      <c r="K59" s="442"/>
      <c r="L59" s="443"/>
      <c r="M59" s="444"/>
      <c r="N59" s="23">
        <f t="shared" ref="N59:N66" si="22">IFERROR(I59*J59,"")</f>
        <v>0</v>
      </c>
      <c r="O59" s="157">
        <v>0</v>
      </c>
      <c r="P59" s="16"/>
      <c r="Q59" s="84">
        <f t="shared" ref="Q59:Q66" si="23">P59*O59</f>
        <v>0</v>
      </c>
      <c r="R59" s="80"/>
    </row>
    <row r="60" spans="2:24" ht="12.75" customHeight="1" x14ac:dyDescent="0.2">
      <c r="B60" s="103"/>
      <c r="C60" s="9" t="s">
        <v>217</v>
      </c>
      <c r="D60" s="10"/>
      <c r="E60" s="10"/>
      <c r="F60" s="390" t="s">
        <v>315</v>
      </c>
      <c r="G60" s="391"/>
      <c r="H60" s="392"/>
      <c r="I60" s="15">
        <v>0</v>
      </c>
      <c r="J60" s="156">
        <f>IFERROR(VLOOKUP(F60,definities!$F$2:$G$9,2,FALSE),"")</f>
        <v>40</v>
      </c>
      <c r="K60" s="442"/>
      <c r="L60" s="443"/>
      <c r="M60" s="444"/>
      <c r="N60" s="23">
        <f t="shared" ref="N60" si="24">IFERROR(I60*J60,"")</f>
        <v>0</v>
      </c>
      <c r="O60" s="157">
        <v>0</v>
      </c>
      <c r="P60" s="16"/>
      <c r="Q60" s="84">
        <f t="shared" ref="Q60" si="25">P60*O60</f>
        <v>0</v>
      </c>
      <c r="R60" s="80"/>
    </row>
    <row r="61" spans="2:24" ht="12.75" customHeight="1" x14ac:dyDescent="0.2">
      <c r="B61" s="103"/>
      <c r="C61" s="9" t="s">
        <v>217</v>
      </c>
      <c r="D61" s="10"/>
      <c r="E61" s="10"/>
      <c r="F61" s="390" t="s">
        <v>94</v>
      </c>
      <c r="G61" s="391"/>
      <c r="H61" s="392"/>
      <c r="I61" s="15">
        <v>0</v>
      </c>
      <c r="J61" s="156">
        <f>IFERROR(VLOOKUP(F61,definities!$F$2:$G$9,2,FALSE),"")</f>
        <v>40</v>
      </c>
      <c r="K61" s="442"/>
      <c r="L61" s="443"/>
      <c r="M61" s="444"/>
      <c r="N61" s="23">
        <f t="shared" si="22"/>
        <v>0</v>
      </c>
      <c r="O61" s="157">
        <v>0</v>
      </c>
      <c r="P61" s="16"/>
      <c r="Q61" s="84">
        <f t="shared" si="23"/>
        <v>0</v>
      </c>
      <c r="R61" s="80"/>
    </row>
    <row r="62" spans="2:24" ht="12.75" customHeight="1" x14ac:dyDescent="0.2">
      <c r="B62" s="103"/>
      <c r="C62" s="9" t="s">
        <v>217</v>
      </c>
      <c r="D62" s="10"/>
      <c r="E62" s="10"/>
      <c r="F62" s="390" t="s">
        <v>96</v>
      </c>
      <c r="G62" s="391"/>
      <c r="H62" s="392"/>
      <c r="I62" s="15">
        <v>0</v>
      </c>
      <c r="J62" s="156">
        <f>IFERROR(VLOOKUP(F62,definities!$F$2:$G$9,2,FALSE),"")</f>
        <v>44</v>
      </c>
      <c r="K62" s="442"/>
      <c r="L62" s="443"/>
      <c r="M62" s="444"/>
      <c r="N62" s="23">
        <f t="shared" si="22"/>
        <v>0</v>
      </c>
      <c r="O62" s="157">
        <v>0</v>
      </c>
      <c r="P62" s="16"/>
      <c r="Q62" s="84">
        <f t="shared" si="23"/>
        <v>0</v>
      </c>
      <c r="R62" s="80"/>
    </row>
    <row r="63" spans="2:24" ht="12.75" customHeight="1" x14ac:dyDescent="0.2">
      <c r="B63" s="103"/>
      <c r="C63" s="9" t="s">
        <v>217</v>
      </c>
      <c r="D63" s="10"/>
      <c r="E63" s="10"/>
      <c r="F63" s="390" t="s">
        <v>98</v>
      </c>
      <c r="G63" s="391"/>
      <c r="H63" s="392"/>
      <c r="I63" s="15">
        <v>0</v>
      </c>
      <c r="J63" s="156">
        <f>IFERROR(VLOOKUP(F63,definities!$F$2:$G$9,2,FALSE),"")</f>
        <v>59</v>
      </c>
      <c r="K63" s="442"/>
      <c r="L63" s="443"/>
      <c r="M63" s="444"/>
      <c r="N63" s="23">
        <f t="shared" si="22"/>
        <v>0</v>
      </c>
      <c r="O63" s="157">
        <v>0</v>
      </c>
      <c r="P63" s="16"/>
      <c r="Q63" s="84">
        <f t="shared" si="23"/>
        <v>0</v>
      </c>
      <c r="R63" s="80"/>
    </row>
    <row r="64" spans="2:24" ht="12.75" customHeight="1" x14ac:dyDescent="0.2">
      <c r="B64" s="103"/>
      <c r="C64" s="9" t="s">
        <v>217</v>
      </c>
      <c r="D64" s="10"/>
      <c r="E64" s="10"/>
      <c r="F64" s="390" t="s">
        <v>100</v>
      </c>
      <c r="G64" s="391"/>
      <c r="H64" s="392"/>
      <c r="I64" s="15">
        <v>0</v>
      </c>
      <c r="J64" s="156">
        <f>IFERROR(VLOOKUP(F64,definities!$F$2:$G$9,2,FALSE),"")</f>
        <v>74</v>
      </c>
      <c r="K64" s="442"/>
      <c r="L64" s="443"/>
      <c r="M64" s="444"/>
      <c r="N64" s="23">
        <f t="shared" si="22"/>
        <v>0</v>
      </c>
      <c r="O64" s="157">
        <v>0</v>
      </c>
      <c r="P64" s="16"/>
      <c r="Q64" s="84">
        <f t="shared" si="23"/>
        <v>0</v>
      </c>
      <c r="R64" s="80"/>
    </row>
    <row r="65" spans="2:18" ht="12.75" customHeight="1" x14ac:dyDescent="0.2">
      <c r="B65" s="103"/>
      <c r="C65" s="9" t="s">
        <v>217</v>
      </c>
      <c r="D65" s="10"/>
      <c r="E65" s="10"/>
      <c r="F65" s="390" t="s">
        <v>102</v>
      </c>
      <c r="G65" s="391"/>
      <c r="H65" s="392"/>
      <c r="I65" s="15">
        <v>0</v>
      </c>
      <c r="J65" s="156">
        <f>IFERROR(VLOOKUP(F65,definities!$F$2:$G$9,2,FALSE),"")</f>
        <v>98</v>
      </c>
      <c r="K65" s="442"/>
      <c r="L65" s="443"/>
      <c r="M65" s="444"/>
      <c r="N65" s="23">
        <f t="shared" si="22"/>
        <v>0</v>
      </c>
      <c r="O65" s="157">
        <v>0</v>
      </c>
      <c r="P65" s="16"/>
      <c r="Q65" s="84">
        <f t="shared" si="23"/>
        <v>0</v>
      </c>
      <c r="R65" s="80"/>
    </row>
    <row r="66" spans="2:18" ht="12.75" customHeight="1" x14ac:dyDescent="0.2">
      <c r="B66" s="103"/>
      <c r="C66" s="9" t="s">
        <v>217</v>
      </c>
      <c r="D66" s="10"/>
      <c r="E66" s="10"/>
      <c r="F66" s="390" t="s">
        <v>104</v>
      </c>
      <c r="G66" s="391"/>
      <c r="H66" s="392"/>
      <c r="I66" s="15">
        <v>0</v>
      </c>
      <c r="J66" s="156">
        <v>109</v>
      </c>
      <c r="K66" s="442"/>
      <c r="L66" s="443"/>
      <c r="M66" s="444"/>
      <c r="N66" s="23">
        <f t="shared" si="22"/>
        <v>0</v>
      </c>
      <c r="O66" s="157">
        <v>0</v>
      </c>
      <c r="P66" s="16"/>
      <c r="Q66" s="84">
        <f t="shared" si="23"/>
        <v>0</v>
      </c>
      <c r="R66" s="80"/>
    </row>
    <row r="67" spans="2:18" s="64" customFormat="1" ht="20.100000000000001" customHeight="1" x14ac:dyDescent="0.2">
      <c r="B67" s="103"/>
      <c r="C67" s="94" t="s">
        <v>218</v>
      </c>
      <c r="D67" s="96"/>
      <c r="E67" s="95"/>
      <c r="F67" s="96"/>
      <c r="G67" s="96"/>
      <c r="H67" s="97"/>
      <c r="I67" s="97"/>
      <c r="J67" s="98"/>
      <c r="K67" s="111"/>
      <c r="L67" s="112"/>
      <c r="M67" s="113"/>
      <c r="N67" s="26">
        <f>SUM(N59:N66)</f>
        <v>0</v>
      </c>
      <c r="O67" s="26">
        <f>SUM(O59:O66)</f>
        <v>0</v>
      </c>
      <c r="P67" s="101"/>
      <c r="Q67" s="32">
        <f>SUM(Q59:Q66)</f>
        <v>0</v>
      </c>
      <c r="R67" s="4"/>
    </row>
    <row r="68" spans="2:18" s="64" customFormat="1" ht="20.100000000000001" customHeight="1" thickBot="1" x14ac:dyDescent="0.3">
      <c r="B68" s="114"/>
      <c r="C68" s="445" t="s">
        <v>219</v>
      </c>
      <c r="D68" s="446"/>
      <c r="E68" s="115"/>
      <c r="F68" s="116"/>
      <c r="G68" s="116"/>
      <c r="H68" s="117"/>
      <c r="I68" s="117"/>
      <c r="J68" s="118"/>
      <c r="K68" s="33">
        <f>K56</f>
        <v>0</v>
      </c>
      <c r="L68" s="119"/>
      <c r="M68" s="33">
        <f>M56</f>
        <v>0</v>
      </c>
      <c r="N68" s="33">
        <f>SUM(N67,N56)</f>
        <v>0</v>
      </c>
      <c r="O68" s="33">
        <f>SUM(O67,O56)</f>
        <v>0</v>
      </c>
      <c r="P68" s="119"/>
      <c r="Q68" s="34">
        <f>SUM(Q67,Q56)</f>
        <v>0</v>
      </c>
      <c r="R68" s="4"/>
    </row>
    <row r="69" spans="2:18" s="64" customFormat="1" ht="12.75" thickBot="1" x14ac:dyDescent="0.25">
      <c r="B69" s="120"/>
      <c r="C69" s="121"/>
      <c r="D69" s="121"/>
      <c r="E69" s="4"/>
      <c r="F69" s="121"/>
      <c r="G69" s="121"/>
      <c r="J69" s="4"/>
      <c r="K69" s="4"/>
      <c r="L69" s="122"/>
      <c r="M69" s="4"/>
      <c r="N69" s="4"/>
      <c r="O69" s="4"/>
      <c r="P69" s="122"/>
      <c r="Q69" s="4"/>
      <c r="R69" s="4"/>
    </row>
    <row r="70" spans="2:18" s="64" customFormat="1" ht="20.25" customHeight="1" x14ac:dyDescent="0.2">
      <c r="B70" s="30" t="s">
        <v>189</v>
      </c>
      <c r="C70" s="381"/>
      <c r="D70" s="382"/>
      <c r="E70" s="382"/>
      <c r="F70" s="383"/>
      <c r="G70" s="384"/>
      <c r="H70" s="384"/>
      <c r="I70" s="384"/>
      <c r="J70" s="384"/>
      <c r="K70" s="384"/>
      <c r="L70" s="384"/>
      <c r="M70" s="384"/>
      <c r="N70" s="384"/>
      <c r="O70" s="384"/>
      <c r="P70" s="384"/>
      <c r="Q70" s="385"/>
      <c r="R70" s="4"/>
    </row>
    <row r="71" spans="2:18" s="64" customFormat="1" ht="20.25" customHeight="1" x14ac:dyDescent="0.25">
      <c r="B71" s="424"/>
      <c r="C71" s="419" t="s">
        <v>190</v>
      </c>
      <c r="D71" s="420"/>
      <c r="E71" s="420"/>
      <c r="F71" s="420"/>
      <c r="G71" s="420"/>
      <c r="H71" s="420"/>
      <c r="I71" s="420"/>
      <c r="J71" s="421"/>
      <c r="K71" s="435"/>
      <c r="L71" s="435"/>
      <c r="M71" s="435"/>
      <c r="N71" s="435"/>
      <c r="O71" s="435"/>
      <c r="P71" s="435"/>
      <c r="Q71" s="436"/>
      <c r="R71" s="4"/>
    </row>
    <row r="72" spans="2:18" s="64" customFormat="1" ht="36" x14ac:dyDescent="0.2">
      <c r="B72" s="425"/>
      <c r="C72" s="65" t="s">
        <v>37</v>
      </c>
      <c r="D72" s="63" t="s">
        <v>39</v>
      </c>
      <c r="E72" s="66" t="s">
        <v>56</v>
      </c>
      <c r="F72" s="67" t="s">
        <v>46</v>
      </c>
      <c r="G72" s="65" t="s">
        <v>191</v>
      </c>
      <c r="H72" s="68" t="s">
        <v>192</v>
      </c>
      <c r="I72" s="69" t="s">
        <v>193</v>
      </c>
      <c r="J72" s="66" t="s">
        <v>194</v>
      </c>
      <c r="K72" s="70" t="s">
        <v>195</v>
      </c>
      <c r="L72" s="71" t="s">
        <v>196</v>
      </c>
      <c r="M72" s="66" t="s">
        <v>197</v>
      </c>
      <c r="N72" s="66" t="s">
        <v>198</v>
      </c>
      <c r="O72" s="65" t="s">
        <v>78</v>
      </c>
      <c r="P72" s="72" t="s">
        <v>199</v>
      </c>
      <c r="Q72" s="28" t="s">
        <v>83</v>
      </c>
      <c r="R72" s="3"/>
    </row>
    <row r="73" spans="2:18" ht="14.25" customHeight="1" x14ac:dyDescent="0.2">
      <c r="B73" s="73" t="s">
        <v>220</v>
      </c>
      <c r="C73" s="14"/>
      <c r="D73" s="20"/>
      <c r="E73" s="21"/>
      <c r="F73" s="20"/>
      <c r="G73" s="20"/>
      <c r="H73" s="22"/>
      <c r="I73" s="22"/>
      <c r="J73" s="21"/>
      <c r="K73" s="77"/>
      <c r="L73" s="78"/>
      <c r="M73" s="77"/>
      <c r="N73" s="77"/>
      <c r="O73" s="75"/>
      <c r="P73" s="78"/>
      <c r="Q73" s="79"/>
      <c r="R73" s="80"/>
    </row>
    <row r="74" spans="2:18" ht="12" customHeight="1" x14ac:dyDescent="0.2">
      <c r="B74" s="81" t="s">
        <v>201</v>
      </c>
      <c r="C74" s="10"/>
      <c r="D74" s="5" t="s">
        <v>202</v>
      </c>
      <c r="E74" s="5" t="s">
        <v>203</v>
      </c>
      <c r="F74" s="10"/>
      <c r="G74" s="10"/>
      <c r="H74" s="12"/>
      <c r="I74" s="5" t="s">
        <v>204</v>
      </c>
      <c r="J74" s="6">
        <v>0</v>
      </c>
      <c r="K74" s="83">
        <f t="shared" ref="K74:K83" si="26">H74*J74</f>
        <v>0</v>
      </c>
      <c r="L74" s="7"/>
      <c r="M74" s="83">
        <f>(K74*L74)</f>
        <v>0</v>
      </c>
      <c r="N74" s="83">
        <f>K74+M74</f>
        <v>0</v>
      </c>
      <c r="O74" s="13">
        <v>0</v>
      </c>
      <c r="P74" s="16"/>
      <c r="Q74" s="84">
        <f>P74*O74</f>
        <v>0</v>
      </c>
      <c r="R74" s="80"/>
    </row>
    <row r="75" spans="2:18" ht="12" customHeight="1" x14ac:dyDescent="0.2">
      <c r="B75" s="81" t="s">
        <v>201</v>
      </c>
      <c r="C75" s="10"/>
      <c r="D75" s="5" t="s">
        <v>202</v>
      </c>
      <c r="E75" s="5" t="s">
        <v>203</v>
      </c>
      <c r="F75" s="10"/>
      <c r="G75" s="10"/>
      <c r="H75" s="12"/>
      <c r="I75" s="5" t="s">
        <v>204</v>
      </c>
      <c r="J75" s="6">
        <v>0</v>
      </c>
      <c r="K75" s="83">
        <f t="shared" si="26"/>
        <v>0</v>
      </c>
      <c r="L75" s="7"/>
      <c r="M75" s="83">
        <f>(K75*L75)</f>
        <v>0</v>
      </c>
      <c r="N75" s="83">
        <f t="shared" ref="N75:N83" si="27">K75+M75</f>
        <v>0</v>
      </c>
      <c r="O75" s="13">
        <v>0</v>
      </c>
      <c r="P75" s="16"/>
      <c r="Q75" s="84">
        <f t="shared" ref="Q75:Q83" si="28">P75*O75</f>
        <v>0</v>
      </c>
      <c r="R75" s="80"/>
    </row>
    <row r="76" spans="2:18" ht="12" customHeight="1" x14ac:dyDescent="0.2">
      <c r="B76" s="81" t="s">
        <v>201</v>
      </c>
      <c r="C76" s="10"/>
      <c r="D76" s="5" t="s">
        <v>202</v>
      </c>
      <c r="E76" s="5" t="s">
        <v>203</v>
      </c>
      <c r="F76" s="10"/>
      <c r="G76" s="10"/>
      <c r="H76" s="12"/>
      <c r="I76" s="5" t="s">
        <v>204</v>
      </c>
      <c r="J76" s="6">
        <v>0</v>
      </c>
      <c r="K76" s="83">
        <f t="shared" si="26"/>
        <v>0</v>
      </c>
      <c r="L76" s="7"/>
      <c r="M76" s="83">
        <f t="shared" ref="M76:M83" si="29">(K76*L76)</f>
        <v>0</v>
      </c>
      <c r="N76" s="83">
        <f t="shared" si="27"/>
        <v>0</v>
      </c>
      <c r="O76" s="13">
        <v>0</v>
      </c>
      <c r="P76" s="16"/>
      <c r="Q76" s="84">
        <f t="shared" si="28"/>
        <v>0</v>
      </c>
      <c r="R76" s="80"/>
    </row>
    <row r="77" spans="2:18" ht="12" customHeight="1" x14ac:dyDescent="0.2">
      <c r="B77" s="81" t="s">
        <v>201</v>
      </c>
      <c r="C77" s="10"/>
      <c r="D77" s="5" t="s">
        <v>202</v>
      </c>
      <c r="E77" s="5" t="s">
        <v>203</v>
      </c>
      <c r="F77" s="10"/>
      <c r="G77" s="10"/>
      <c r="H77" s="12"/>
      <c r="I77" s="5" t="s">
        <v>204</v>
      </c>
      <c r="J77" s="6">
        <v>0</v>
      </c>
      <c r="K77" s="83">
        <f t="shared" si="26"/>
        <v>0</v>
      </c>
      <c r="L77" s="7"/>
      <c r="M77" s="83">
        <f t="shared" si="29"/>
        <v>0</v>
      </c>
      <c r="N77" s="83">
        <f t="shared" si="27"/>
        <v>0</v>
      </c>
      <c r="O77" s="13">
        <v>0</v>
      </c>
      <c r="P77" s="16"/>
      <c r="Q77" s="84">
        <f t="shared" si="28"/>
        <v>0</v>
      </c>
      <c r="R77" s="80"/>
    </row>
    <row r="78" spans="2:18" ht="12" customHeight="1" x14ac:dyDescent="0.2">
      <c r="B78" s="81" t="s">
        <v>201</v>
      </c>
      <c r="C78" s="10"/>
      <c r="D78" s="5" t="s">
        <v>202</v>
      </c>
      <c r="E78" s="5" t="s">
        <v>203</v>
      </c>
      <c r="F78" s="10"/>
      <c r="G78" s="10"/>
      <c r="H78" s="12"/>
      <c r="I78" s="5" t="s">
        <v>204</v>
      </c>
      <c r="J78" s="6">
        <v>0</v>
      </c>
      <c r="K78" s="83">
        <f t="shared" si="26"/>
        <v>0</v>
      </c>
      <c r="L78" s="7"/>
      <c r="M78" s="83">
        <f t="shared" si="29"/>
        <v>0</v>
      </c>
      <c r="N78" s="83">
        <f t="shared" si="27"/>
        <v>0</v>
      </c>
      <c r="O78" s="13">
        <v>0</v>
      </c>
      <c r="P78" s="16"/>
      <c r="Q78" s="84">
        <f t="shared" si="28"/>
        <v>0</v>
      </c>
      <c r="R78" s="80"/>
    </row>
    <row r="79" spans="2:18" ht="12" customHeight="1" x14ac:dyDescent="0.2">
      <c r="B79" s="81" t="s">
        <v>201</v>
      </c>
      <c r="C79" s="10"/>
      <c r="D79" s="5" t="s">
        <v>202</v>
      </c>
      <c r="E79" s="5" t="s">
        <v>203</v>
      </c>
      <c r="F79" s="10"/>
      <c r="G79" s="10"/>
      <c r="H79" s="12"/>
      <c r="I79" s="5" t="s">
        <v>204</v>
      </c>
      <c r="J79" s="6">
        <v>0</v>
      </c>
      <c r="K79" s="83">
        <f t="shared" si="26"/>
        <v>0</v>
      </c>
      <c r="L79" s="7"/>
      <c r="M79" s="83">
        <f t="shared" si="29"/>
        <v>0</v>
      </c>
      <c r="N79" s="83">
        <f t="shared" si="27"/>
        <v>0</v>
      </c>
      <c r="O79" s="13">
        <v>0</v>
      </c>
      <c r="P79" s="16"/>
      <c r="Q79" s="84">
        <f t="shared" si="28"/>
        <v>0</v>
      </c>
      <c r="R79" s="80"/>
    </row>
    <row r="80" spans="2:18" ht="12" customHeight="1" x14ac:dyDescent="0.2">
      <c r="B80" s="81" t="s">
        <v>201</v>
      </c>
      <c r="C80" s="10"/>
      <c r="D80" s="5" t="s">
        <v>202</v>
      </c>
      <c r="E80" s="5" t="s">
        <v>203</v>
      </c>
      <c r="F80" s="10"/>
      <c r="G80" s="10"/>
      <c r="H80" s="12"/>
      <c r="I80" s="5" t="s">
        <v>204</v>
      </c>
      <c r="J80" s="6">
        <v>0</v>
      </c>
      <c r="K80" s="83">
        <f t="shared" si="26"/>
        <v>0</v>
      </c>
      <c r="L80" s="7"/>
      <c r="M80" s="83">
        <f t="shared" si="29"/>
        <v>0</v>
      </c>
      <c r="N80" s="83">
        <f t="shared" si="27"/>
        <v>0</v>
      </c>
      <c r="O80" s="13">
        <v>0</v>
      </c>
      <c r="P80" s="16"/>
      <c r="Q80" s="84">
        <f t="shared" si="28"/>
        <v>0</v>
      </c>
      <c r="R80" s="80"/>
    </row>
    <row r="81" spans="2:18" ht="12" customHeight="1" x14ac:dyDescent="0.2">
      <c r="B81" s="81" t="s">
        <v>201</v>
      </c>
      <c r="C81" s="10"/>
      <c r="D81" s="5" t="s">
        <v>202</v>
      </c>
      <c r="E81" s="5" t="s">
        <v>203</v>
      </c>
      <c r="F81" s="10"/>
      <c r="G81" s="10"/>
      <c r="H81" s="12"/>
      <c r="I81" s="5" t="s">
        <v>204</v>
      </c>
      <c r="J81" s="6">
        <v>0</v>
      </c>
      <c r="K81" s="83">
        <f t="shared" si="26"/>
        <v>0</v>
      </c>
      <c r="L81" s="7"/>
      <c r="M81" s="83">
        <f t="shared" si="29"/>
        <v>0</v>
      </c>
      <c r="N81" s="83">
        <f t="shared" si="27"/>
        <v>0</v>
      </c>
      <c r="O81" s="13">
        <v>0</v>
      </c>
      <c r="P81" s="16"/>
      <c r="Q81" s="84">
        <f t="shared" si="28"/>
        <v>0</v>
      </c>
      <c r="R81" s="80"/>
    </row>
    <row r="82" spans="2:18" ht="12" customHeight="1" x14ac:dyDescent="0.2">
      <c r="B82" s="81" t="s">
        <v>201</v>
      </c>
      <c r="C82" s="10"/>
      <c r="D82" s="5" t="s">
        <v>202</v>
      </c>
      <c r="E82" s="5" t="s">
        <v>203</v>
      </c>
      <c r="F82" s="10"/>
      <c r="G82" s="10"/>
      <c r="H82" s="12"/>
      <c r="I82" s="5" t="s">
        <v>204</v>
      </c>
      <c r="J82" s="6">
        <v>0</v>
      </c>
      <c r="K82" s="83">
        <f t="shared" si="26"/>
        <v>0</v>
      </c>
      <c r="L82" s="7"/>
      <c r="M82" s="83">
        <f t="shared" si="29"/>
        <v>0</v>
      </c>
      <c r="N82" s="83">
        <f t="shared" si="27"/>
        <v>0</v>
      </c>
      <c r="O82" s="13">
        <v>0</v>
      </c>
      <c r="P82" s="16"/>
      <c r="Q82" s="84">
        <f t="shared" si="28"/>
        <v>0</v>
      </c>
      <c r="R82" s="80"/>
    </row>
    <row r="83" spans="2:18" ht="12" customHeight="1" x14ac:dyDescent="0.2">
      <c r="B83" s="81" t="s">
        <v>201</v>
      </c>
      <c r="C83" s="10"/>
      <c r="D83" s="5" t="s">
        <v>202</v>
      </c>
      <c r="E83" s="5" t="s">
        <v>203</v>
      </c>
      <c r="F83" s="10"/>
      <c r="G83" s="10"/>
      <c r="H83" s="12"/>
      <c r="I83" s="5" t="s">
        <v>204</v>
      </c>
      <c r="J83" s="6">
        <v>0</v>
      </c>
      <c r="K83" s="83">
        <f t="shared" si="26"/>
        <v>0</v>
      </c>
      <c r="L83" s="7"/>
      <c r="M83" s="83">
        <f t="shared" si="29"/>
        <v>0</v>
      </c>
      <c r="N83" s="83">
        <f t="shared" si="27"/>
        <v>0</v>
      </c>
      <c r="O83" s="13">
        <v>0</v>
      </c>
      <c r="P83" s="16"/>
      <c r="Q83" s="84">
        <f t="shared" si="28"/>
        <v>0</v>
      </c>
      <c r="R83" s="80"/>
    </row>
    <row r="84" spans="2:18" ht="12" customHeight="1" x14ac:dyDescent="0.2">
      <c r="B84" s="85" t="s">
        <v>221</v>
      </c>
      <c r="C84" s="14"/>
      <c r="D84" s="74"/>
      <c r="E84" s="75"/>
      <c r="F84" s="74"/>
      <c r="G84" s="74"/>
      <c r="H84" s="76"/>
      <c r="I84" s="76"/>
      <c r="J84" s="75"/>
      <c r="K84" s="77"/>
      <c r="L84" s="78"/>
      <c r="M84" s="77"/>
      <c r="N84" s="77"/>
      <c r="O84" s="75"/>
      <c r="P84" s="78"/>
      <c r="Q84" s="79"/>
      <c r="R84" s="80"/>
    </row>
    <row r="85" spans="2:18" ht="12" customHeight="1" x14ac:dyDescent="0.2">
      <c r="B85" s="81" t="s">
        <v>201</v>
      </c>
      <c r="C85" s="10"/>
      <c r="D85" s="5" t="s">
        <v>202</v>
      </c>
      <c r="E85" s="5" t="s">
        <v>203</v>
      </c>
      <c r="F85" s="10"/>
      <c r="G85" s="10"/>
      <c r="H85" s="12"/>
      <c r="I85" s="5" t="s">
        <v>204</v>
      </c>
      <c r="J85" s="6">
        <v>0</v>
      </c>
      <c r="K85" s="83">
        <f t="shared" ref="K85:K94" si="30">H85*J85</f>
        <v>0</v>
      </c>
      <c r="L85" s="7"/>
      <c r="M85" s="83">
        <f t="shared" ref="M85:M94" si="31">(K85*L85)</f>
        <v>0</v>
      </c>
      <c r="N85" s="83">
        <f t="shared" ref="N85:N94" si="32">K85+M85</f>
        <v>0</v>
      </c>
      <c r="O85" s="13">
        <v>0</v>
      </c>
      <c r="P85" s="16"/>
      <c r="Q85" s="84">
        <f>P85*O85</f>
        <v>0</v>
      </c>
      <c r="R85" s="80"/>
    </row>
    <row r="86" spans="2:18" ht="12" customHeight="1" x14ac:dyDescent="0.2">
      <c r="B86" s="81" t="s">
        <v>201</v>
      </c>
      <c r="C86" s="10"/>
      <c r="D86" s="5" t="s">
        <v>202</v>
      </c>
      <c r="E86" s="5" t="s">
        <v>203</v>
      </c>
      <c r="F86" s="10"/>
      <c r="G86" s="10"/>
      <c r="H86" s="12"/>
      <c r="I86" s="5" t="s">
        <v>204</v>
      </c>
      <c r="J86" s="6">
        <v>0</v>
      </c>
      <c r="K86" s="83">
        <f t="shared" si="30"/>
        <v>0</v>
      </c>
      <c r="L86" s="7"/>
      <c r="M86" s="83">
        <f t="shared" si="31"/>
        <v>0</v>
      </c>
      <c r="N86" s="83">
        <f t="shared" si="32"/>
        <v>0</v>
      </c>
      <c r="O86" s="13">
        <v>0</v>
      </c>
      <c r="P86" s="16"/>
      <c r="Q86" s="84">
        <f t="shared" ref="Q86:Q94" si="33">P86*O86</f>
        <v>0</v>
      </c>
      <c r="R86" s="80"/>
    </row>
    <row r="87" spans="2:18" ht="12" customHeight="1" x14ac:dyDescent="0.2">
      <c r="B87" s="81" t="s">
        <v>201</v>
      </c>
      <c r="C87" s="10"/>
      <c r="D87" s="5" t="s">
        <v>202</v>
      </c>
      <c r="E87" s="5" t="s">
        <v>203</v>
      </c>
      <c r="F87" s="10"/>
      <c r="G87" s="10"/>
      <c r="H87" s="12"/>
      <c r="I87" s="5" t="s">
        <v>204</v>
      </c>
      <c r="J87" s="6">
        <v>0</v>
      </c>
      <c r="K87" s="83">
        <f t="shared" si="30"/>
        <v>0</v>
      </c>
      <c r="L87" s="7"/>
      <c r="M87" s="83">
        <f t="shared" si="31"/>
        <v>0</v>
      </c>
      <c r="N87" s="83">
        <f t="shared" si="32"/>
        <v>0</v>
      </c>
      <c r="O87" s="13">
        <v>0</v>
      </c>
      <c r="P87" s="16"/>
      <c r="Q87" s="84">
        <f t="shared" si="33"/>
        <v>0</v>
      </c>
      <c r="R87" s="80"/>
    </row>
    <row r="88" spans="2:18" ht="12" customHeight="1" x14ac:dyDescent="0.2">
      <c r="B88" s="81" t="s">
        <v>201</v>
      </c>
      <c r="C88" s="10"/>
      <c r="D88" s="5" t="s">
        <v>202</v>
      </c>
      <c r="E88" s="5" t="s">
        <v>203</v>
      </c>
      <c r="F88" s="10"/>
      <c r="G88" s="10"/>
      <c r="H88" s="12"/>
      <c r="I88" s="5" t="s">
        <v>204</v>
      </c>
      <c r="J88" s="6">
        <v>0</v>
      </c>
      <c r="K88" s="83">
        <f t="shared" si="30"/>
        <v>0</v>
      </c>
      <c r="L88" s="7"/>
      <c r="M88" s="83">
        <f t="shared" si="31"/>
        <v>0</v>
      </c>
      <c r="N88" s="83">
        <f t="shared" si="32"/>
        <v>0</v>
      </c>
      <c r="O88" s="13">
        <v>0</v>
      </c>
      <c r="P88" s="16"/>
      <c r="Q88" s="84">
        <f t="shared" si="33"/>
        <v>0</v>
      </c>
      <c r="R88" s="80"/>
    </row>
    <row r="89" spans="2:18" ht="12" customHeight="1" x14ac:dyDescent="0.2">
      <c r="B89" s="81" t="s">
        <v>201</v>
      </c>
      <c r="C89" s="10"/>
      <c r="D89" s="5" t="s">
        <v>202</v>
      </c>
      <c r="E89" s="5" t="s">
        <v>203</v>
      </c>
      <c r="F89" s="10"/>
      <c r="G89" s="10"/>
      <c r="H89" s="12"/>
      <c r="I89" s="5" t="s">
        <v>204</v>
      </c>
      <c r="J89" s="6">
        <v>0</v>
      </c>
      <c r="K89" s="83">
        <f t="shared" si="30"/>
        <v>0</v>
      </c>
      <c r="L89" s="7"/>
      <c r="M89" s="83">
        <f t="shared" si="31"/>
        <v>0</v>
      </c>
      <c r="N89" s="83">
        <f t="shared" si="32"/>
        <v>0</v>
      </c>
      <c r="O89" s="13">
        <v>0</v>
      </c>
      <c r="P89" s="16"/>
      <c r="Q89" s="84">
        <f t="shared" si="33"/>
        <v>0</v>
      </c>
      <c r="R89" s="80"/>
    </row>
    <row r="90" spans="2:18" ht="12" customHeight="1" x14ac:dyDescent="0.2">
      <c r="B90" s="81" t="s">
        <v>201</v>
      </c>
      <c r="C90" s="10"/>
      <c r="D90" s="5" t="s">
        <v>202</v>
      </c>
      <c r="E90" s="5" t="s">
        <v>203</v>
      </c>
      <c r="F90" s="10"/>
      <c r="G90" s="10"/>
      <c r="H90" s="12"/>
      <c r="I90" s="5" t="s">
        <v>204</v>
      </c>
      <c r="J90" s="6">
        <v>0</v>
      </c>
      <c r="K90" s="83">
        <f t="shared" si="30"/>
        <v>0</v>
      </c>
      <c r="L90" s="7"/>
      <c r="M90" s="83">
        <f t="shared" si="31"/>
        <v>0</v>
      </c>
      <c r="N90" s="83">
        <f t="shared" si="32"/>
        <v>0</v>
      </c>
      <c r="O90" s="13">
        <v>0</v>
      </c>
      <c r="P90" s="16"/>
      <c r="Q90" s="84">
        <f t="shared" si="33"/>
        <v>0</v>
      </c>
      <c r="R90" s="80"/>
    </row>
    <row r="91" spans="2:18" ht="12" customHeight="1" x14ac:dyDescent="0.2">
      <c r="B91" s="81" t="s">
        <v>201</v>
      </c>
      <c r="C91" s="10"/>
      <c r="D91" s="5" t="s">
        <v>202</v>
      </c>
      <c r="E91" s="5" t="s">
        <v>203</v>
      </c>
      <c r="F91" s="10"/>
      <c r="G91" s="10"/>
      <c r="H91" s="12"/>
      <c r="I91" s="5" t="s">
        <v>204</v>
      </c>
      <c r="J91" s="6">
        <v>0</v>
      </c>
      <c r="K91" s="83">
        <f t="shared" si="30"/>
        <v>0</v>
      </c>
      <c r="L91" s="7"/>
      <c r="M91" s="83">
        <f t="shared" si="31"/>
        <v>0</v>
      </c>
      <c r="N91" s="83">
        <f t="shared" si="32"/>
        <v>0</v>
      </c>
      <c r="O91" s="13">
        <v>0</v>
      </c>
      <c r="P91" s="16"/>
      <c r="Q91" s="84">
        <f t="shared" si="33"/>
        <v>0</v>
      </c>
      <c r="R91" s="80"/>
    </row>
    <row r="92" spans="2:18" ht="12" customHeight="1" x14ac:dyDescent="0.2">
      <c r="B92" s="81" t="s">
        <v>201</v>
      </c>
      <c r="C92" s="10"/>
      <c r="D92" s="5" t="s">
        <v>202</v>
      </c>
      <c r="E92" s="5" t="s">
        <v>203</v>
      </c>
      <c r="F92" s="10"/>
      <c r="G92" s="10"/>
      <c r="H92" s="12"/>
      <c r="I92" s="5" t="s">
        <v>204</v>
      </c>
      <c r="J92" s="6">
        <v>0</v>
      </c>
      <c r="K92" s="83">
        <f t="shared" si="30"/>
        <v>0</v>
      </c>
      <c r="L92" s="7"/>
      <c r="M92" s="83">
        <f t="shared" si="31"/>
        <v>0</v>
      </c>
      <c r="N92" s="83">
        <f t="shared" si="32"/>
        <v>0</v>
      </c>
      <c r="O92" s="13">
        <v>0</v>
      </c>
      <c r="P92" s="16"/>
      <c r="Q92" s="84">
        <f t="shared" si="33"/>
        <v>0</v>
      </c>
      <c r="R92" s="80"/>
    </row>
    <row r="93" spans="2:18" ht="12" customHeight="1" x14ac:dyDescent="0.2">
      <c r="B93" s="81" t="s">
        <v>201</v>
      </c>
      <c r="C93" s="10"/>
      <c r="D93" s="5" t="s">
        <v>202</v>
      </c>
      <c r="E93" s="5" t="s">
        <v>203</v>
      </c>
      <c r="F93" s="10"/>
      <c r="G93" s="10"/>
      <c r="H93" s="12"/>
      <c r="I93" s="5" t="s">
        <v>204</v>
      </c>
      <c r="J93" s="6">
        <v>0</v>
      </c>
      <c r="K93" s="83">
        <f t="shared" si="30"/>
        <v>0</v>
      </c>
      <c r="L93" s="7"/>
      <c r="M93" s="83">
        <f t="shared" si="31"/>
        <v>0</v>
      </c>
      <c r="N93" s="83">
        <f t="shared" si="32"/>
        <v>0</v>
      </c>
      <c r="O93" s="13">
        <v>0</v>
      </c>
      <c r="P93" s="16"/>
      <c r="Q93" s="84">
        <f t="shared" si="33"/>
        <v>0</v>
      </c>
      <c r="R93" s="80"/>
    </row>
    <row r="94" spans="2:18" ht="12" customHeight="1" x14ac:dyDescent="0.2">
      <c r="B94" s="81" t="s">
        <v>201</v>
      </c>
      <c r="C94" s="10"/>
      <c r="D94" s="5" t="s">
        <v>202</v>
      </c>
      <c r="E94" s="5" t="s">
        <v>203</v>
      </c>
      <c r="F94" s="10"/>
      <c r="G94" s="10"/>
      <c r="H94" s="12"/>
      <c r="I94" s="5" t="s">
        <v>204</v>
      </c>
      <c r="J94" s="6">
        <v>0</v>
      </c>
      <c r="K94" s="83">
        <f t="shared" si="30"/>
        <v>0</v>
      </c>
      <c r="L94" s="7"/>
      <c r="M94" s="83">
        <f t="shared" si="31"/>
        <v>0</v>
      </c>
      <c r="N94" s="83">
        <f t="shared" si="32"/>
        <v>0</v>
      </c>
      <c r="O94" s="13">
        <v>0</v>
      </c>
      <c r="P94" s="16"/>
      <c r="Q94" s="84">
        <f t="shared" si="33"/>
        <v>0</v>
      </c>
      <c r="R94" s="80"/>
    </row>
    <row r="95" spans="2:18" ht="12" customHeight="1" x14ac:dyDescent="0.2">
      <c r="B95" s="85" t="s">
        <v>222</v>
      </c>
      <c r="C95" s="14"/>
      <c r="D95" s="74"/>
      <c r="E95" s="75"/>
      <c r="F95" s="74"/>
      <c r="G95" s="74"/>
      <c r="H95" s="76"/>
      <c r="I95" s="76"/>
      <c r="J95" s="75"/>
      <c r="K95" s="77"/>
      <c r="L95" s="78"/>
      <c r="M95" s="77"/>
      <c r="N95" s="77"/>
      <c r="O95" s="75"/>
      <c r="P95" s="78"/>
      <c r="Q95" s="79"/>
      <c r="R95" s="80"/>
    </row>
    <row r="96" spans="2:18" ht="12" customHeight="1" x14ac:dyDescent="0.2">
      <c r="B96" s="81" t="s">
        <v>201</v>
      </c>
      <c r="C96" s="10"/>
      <c r="D96" s="5" t="s">
        <v>202</v>
      </c>
      <c r="E96" s="5" t="s">
        <v>203</v>
      </c>
      <c r="F96" s="10"/>
      <c r="G96" s="10"/>
      <c r="H96" s="12"/>
      <c r="I96" s="5" t="s">
        <v>204</v>
      </c>
      <c r="J96" s="6">
        <v>0</v>
      </c>
      <c r="K96" s="83">
        <f t="shared" ref="K96:K105" si="34">H96*J96</f>
        <v>0</v>
      </c>
      <c r="L96" s="7"/>
      <c r="M96" s="83">
        <f t="shared" ref="M96:M105" si="35">(K96*L96)</f>
        <v>0</v>
      </c>
      <c r="N96" s="83">
        <f t="shared" ref="N96:N105" si="36">K96+M96</f>
        <v>0</v>
      </c>
      <c r="O96" s="13">
        <v>0</v>
      </c>
      <c r="P96" s="16"/>
      <c r="Q96" s="84">
        <f>P96*O96</f>
        <v>0</v>
      </c>
      <c r="R96" s="80"/>
    </row>
    <row r="97" spans="2:18" ht="12" customHeight="1" x14ac:dyDescent="0.2">
      <c r="B97" s="81" t="s">
        <v>201</v>
      </c>
      <c r="C97" s="10"/>
      <c r="D97" s="5" t="s">
        <v>202</v>
      </c>
      <c r="E97" s="5" t="s">
        <v>203</v>
      </c>
      <c r="F97" s="10"/>
      <c r="G97" s="10"/>
      <c r="H97" s="12"/>
      <c r="I97" s="5" t="s">
        <v>204</v>
      </c>
      <c r="J97" s="6">
        <v>0</v>
      </c>
      <c r="K97" s="83">
        <f t="shared" si="34"/>
        <v>0</v>
      </c>
      <c r="L97" s="7"/>
      <c r="M97" s="83">
        <f t="shared" si="35"/>
        <v>0</v>
      </c>
      <c r="N97" s="83">
        <f t="shared" si="36"/>
        <v>0</v>
      </c>
      <c r="O97" s="13">
        <v>0</v>
      </c>
      <c r="P97" s="16"/>
      <c r="Q97" s="84">
        <f t="shared" ref="Q97:Q105" si="37">P97*O97</f>
        <v>0</v>
      </c>
      <c r="R97" s="80"/>
    </row>
    <row r="98" spans="2:18" ht="12" customHeight="1" x14ac:dyDescent="0.2">
      <c r="B98" s="81" t="s">
        <v>201</v>
      </c>
      <c r="C98" s="10"/>
      <c r="D98" s="5" t="s">
        <v>202</v>
      </c>
      <c r="E98" s="5" t="s">
        <v>203</v>
      </c>
      <c r="F98" s="10"/>
      <c r="G98" s="10"/>
      <c r="H98" s="12"/>
      <c r="I98" s="5" t="s">
        <v>204</v>
      </c>
      <c r="J98" s="6">
        <v>0</v>
      </c>
      <c r="K98" s="83">
        <f t="shared" si="34"/>
        <v>0</v>
      </c>
      <c r="L98" s="7"/>
      <c r="M98" s="83">
        <f t="shared" si="35"/>
        <v>0</v>
      </c>
      <c r="N98" s="83">
        <f t="shared" si="36"/>
        <v>0</v>
      </c>
      <c r="O98" s="13">
        <v>0</v>
      </c>
      <c r="P98" s="16"/>
      <c r="Q98" s="84">
        <f t="shared" si="37"/>
        <v>0</v>
      </c>
      <c r="R98" s="80"/>
    </row>
    <row r="99" spans="2:18" ht="12" customHeight="1" x14ac:dyDescent="0.2">
      <c r="B99" s="81" t="s">
        <v>201</v>
      </c>
      <c r="C99" s="10"/>
      <c r="D99" s="5" t="s">
        <v>202</v>
      </c>
      <c r="E99" s="5" t="s">
        <v>203</v>
      </c>
      <c r="F99" s="10"/>
      <c r="G99" s="10"/>
      <c r="H99" s="12"/>
      <c r="I99" s="5" t="s">
        <v>204</v>
      </c>
      <c r="J99" s="6">
        <v>0</v>
      </c>
      <c r="K99" s="83">
        <f t="shared" si="34"/>
        <v>0</v>
      </c>
      <c r="L99" s="7"/>
      <c r="M99" s="83">
        <f t="shared" si="35"/>
        <v>0</v>
      </c>
      <c r="N99" s="83">
        <f t="shared" si="36"/>
        <v>0</v>
      </c>
      <c r="O99" s="13">
        <v>0</v>
      </c>
      <c r="P99" s="16"/>
      <c r="Q99" s="84">
        <f t="shared" si="37"/>
        <v>0</v>
      </c>
      <c r="R99" s="80"/>
    </row>
    <row r="100" spans="2:18" ht="12" customHeight="1" x14ac:dyDescent="0.2">
      <c r="B100" s="81" t="s">
        <v>201</v>
      </c>
      <c r="C100" s="10"/>
      <c r="D100" s="5" t="s">
        <v>202</v>
      </c>
      <c r="E100" s="5" t="s">
        <v>203</v>
      </c>
      <c r="F100" s="10"/>
      <c r="G100" s="10"/>
      <c r="H100" s="12"/>
      <c r="I100" s="5" t="s">
        <v>204</v>
      </c>
      <c r="J100" s="6">
        <v>0</v>
      </c>
      <c r="K100" s="83">
        <f t="shared" si="34"/>
        <v>0</v>
      </c>
      <c r="L100" s="7"/>
      <c r="M100" s="83">
        <f t="shared" si="35"/>
        <v>0</v>
      </c>
      <c r="N100" s="83">
        <f t="shared" si="36"/>
        <v>0</v>
      </c>
      <c r="O100" s="13">
        <v>0</v>
      </c>
      <c r="P100" s="16"/>
      <c r="Q100" s="84">
        <f t="shared" si="37"/>
        <v>0</v>
      </c>
      <c r="R100" s="80"/>
    </row>
    <row r="101" spans="2:18" ht="12" customHeight="1" x14ac:dyDescent="0.2">
      <c r="B101" s="81" t="s">
        <v>201</v>
      </c>
      <c r="C101" s="10"/>
      <c r="D101" s="5" t="s">
        <v>202</v>
      </c>
      <c r="E101" s="5" t="s">
        <v>203</v>
      </c>
      <c r="F101" s="10"/>
      <c r="G101" s="10"/>
      <c r="H101" s="12"/>
      <c r="I101" s="5" t="s">
        <v>204</v>
      </c>
      <c r="J101" s="6">
        <v>0</v>
      </c>
      <c r="K101" s="83">
        <f t="shared" si="34"/>
        <v>0</v>
      </c>
      <c r="L101" s="7"/>
      <c r="M101" s="83">
        <f t="shared" si="35"/>
        <v>0</v>
      </c>
      <c r="N101" s="83">
        <f t="shared" si="36"/>
        <v>0</v>
      </c>
      <c r="O101" s="13">
        <v>0</v>
      </c>
      <c r="P101" s="16"/>
      <c r="Q101" s="84">
        <f t="shared" si="37"/>
        <v>0</v>
      </c>
      <c r="R101" s="80"/>
    </row>
    <row r="102" spans="2:18" ht="12" customHeight="1" x14ac:dyDescent="0.2">
      <c r="B102" s="81" t="s">
        <v>201</v>
      </c>
      <c r="C102" s="10"/>
      <c r="D102" s="5" t="s">
        <v>202</v>
      </c>
      <c r="E102" s="5" t="s">
        <v>203</v>
      </c>
      <c r="F102" s="10"/>
      <c r="G102" s="10"/>
      <c r="H102" s="12"/>
      <c r="I102" s="5" t="s">
        <v>204</v>
      </c>
      <c r="J102" s="6">
        <v>0</v>
      </c>
      <c r="K102" s="83">
        <f t="shared" si="34"/>
        <v>0</v>
      </c>
      <c r="L102" s="7"/>
      <c r="M102" s="83">
        <f t="shared" si="35"/>
        <v>0</v>
      </c>
      <c r="N102" s="83">
        <f t="shared" si="36"/>
        <v>0</v>
      </c>
      <c r="O102" s="13">
        <v>0</v>
      </c>
      <c r="P102" s="16"/>
      <c r="Q102" s="84">
        <f t="shared" si="37"/>
        <v>0</v>
      </c>
      <c r="R102" s="80"/>
    </row>
    <row r="103" spans="2:18" ht="12" customHeight="1" x14ac:dyDescent="0.2">
      <c r="B103" s="81" t="s">
        <v>201</v>
      </c>
      <c r="C103" s="10"/>
      <c r="D103" s="5" t="s">
        <v>202</v>
      </c>
      <c r="E103" s="5" t="s">
        <v>203</v>
      </c>
      <c r="F103" s="10"/>
      <c r="G103" s="10"/>
      <c r="H103" s="12"/>
      <c r="I103" s="5" t="s">
        <v>204</v>
      </c>
      <c r="J103" s="6">
        <v>0</v>
      </c>
      <c r="K103" s="83">
        <f t="shared" si="34"/>
        <v>0</v>
      </c>
      <c r="L103" s="7"/>
      <c r="M103" s="83">
        <f t="shared" si="35"/>
        <v>0</v>
      </c>
      <c r="N103" s="83">
        <f t="shared" si="36"/>
        <v>0</v>
      </c>
      <c r="O103" s="13">
        <v>0</v>
      </c>
      <c r="P103" s="16"/>
      <c r="Q103" s="84">
        <f t="shared" si="37"/>
        <v>0</v>
      </c>
      <c r="R103" s="80"/>
    </row>
    <row r="104" spans="2:18" ht="12" customHeight="1" x14ac:dyDescent="0.2">
      <c r="B104" s="81" t="s">
        <v>201</v>
      </c>
      <c r="C104" s="10"/>
      <c r="D104" s="5" t="s">
        <v>202</v>
      </c>
      <c r="E104" s="5" t="s">
        <v>203</v>
      </c>
      <c r="F104" s="10"/>
      <c r="G104" s="10"/>
      <c r="H104" s="12"/>
      <c r="I104" s="5" t="s">
        <v>204</v>
      </c>
      <c r="J104" s="6">
        <v>0</v>
      </c>
      <c r="K104" s="83">
        <f t="shared" si="34"/>
        <v>0</v>
      </c>
      <c r="L104" s="7"/>
      <c r="M104" s="83">
        <f t="shared" si="35"/>
        <v>0</v>
      </c>
      <c r="N104" s="83">
        <f t="shared" si="36"/>
        <v>0</v>
      </c>
      <c r="O104" s="13">
        <v>0</v>
      </c>
      <c r="P104" s="16"/>
      <c r="Q104" s="84">
        <f t="shared" si="37"/>
        <v>0</v>
      </c>
      <c r="R104" s="80"/>
    </row>
    <row r="105" spans="2:18" ht="12" customHeight="1" x14ac:dyDescent="0.2">
      <c r="B105" s="81" t="s">
        <v>201</v>
      </c>
      <c r="C105" s="10"/>
      <c r="D105" s="5" t="s">
        <v>202</v>
      </c>
      <c r="E105" s="5" t="s">
        <v>203</v>
      </c>
      <c r="F105" s="10"/>
      <c r="G105" s="10"/>
      <c r="H105" s="12"/>
      <c r="I105" s="5" t="s">
        <v>204</v>
      </c>
      <c r="J105" s="6">
        <v>0</v>
      </c>
      <c r="K105" s="83">
        <f t="shared" si="34"/>
        <v>0</v>
      </c>
      <c r="L105" s="7"/>
      <c r="M105" s="83">
        <f t="shared" si="35"/>
        <v>0</v>
      </c>
      <c r="N105" s="83">
        <f t="shared" si="36"/>
        <v>0</v>
      </c>
      <c r="O105" s="13">
        <v>0</v>
      </c>
      <c r="P105" s="16"/>
      <c r="Q105" s="84">
        <f t="shared" si="37"/>
        <v>0</v>
      </c>
      <c r="R105" s="80"/>
    </row>
    <row r="106" spans="2:18" ht="12" customHeight="1" x14ac:dyDescent="0.2">
      <c r="B106" s="85" t="s">
        <v>223</v>
      </c>
      <c r="C106" s="14"/>
      <c r="D106" s="74"/>
      <c r="E106" s="75"/>
      <c r="F106" s="74"/>
      <c r="G106" s="74"/>
      <c r="H106" s="76"/>
      <c r="I106" s="76"/>
      <c r="J106" s="75"/>
      <c r="K106" s="77"/>
      <c r="L106" s="78"/>
      <c r="M106" s="77"/>
      <c r="N106" s="77"/>
      <c r="O106" s="75"/>
      <c r="P106" s="78"/>
      <c r="Q106" s="79"/>
      <c r="R106" s="80"/>
    </row>
    <row r="107" spans="2:18" ht="12" customHeight="1" x14ac:dyDescent="0.2">
      <c r="B107" s="81" t="s">
        <v>201</v>
      </c>
      <c r="C107" s="10"/>
      <c r="D107" s="5" t="s">
        <v>202</v>
      </c>
      <c r="E107" s="5" t="s">
        <v>203</v>
      </c>
      <c r="F107" s="10"/>
      <c r="G107" s="10"/>
      <c r="H107" s="12"/>
      <c r="I107" s="5" t="s">
        <v>204</v>
      </c>
      <c r="J107" s="6">
        <v>0</v>
      </c>
      <c r="K107" s="83">
        <f t="shared" ref="K107:K116" si="38">H107*J107</f>
        <v>0</v>
      </c>
      <c r="L107" s="7"/>
      <c r="M107" s="83">
        <f t="shared" ref="M107:M116" si="39">(K107*L107)</f>
        <v>0</v>
      </c>
      <c r="N107" s="83">
        <f t="shared" ref="N107:N116" si="40">K107+M107</f>
        <v>0</v>
      </c>
      <c r="O107" s="13">
        <v>0</v>
      </c>
      <c r="P107" s="16"/>
      <c r="Q107" s="84">
        <f>P107*O107</f>
        <v>0</v>
      </c>
      <c r="R107" s="80"/>
    </row>
    <row r="108" spans="2:18" ht="12" customHeight="1" x14ac:dyDescent="0.2">
      <c r="B108" s="81" t="s">
        <v>201</v>
      </c>
      <c r="C108" s="10"/>
      <c r="D108" s="5" t="s">
        <v>202</v>
      </c>
      <c r="E108" s="5" t="s">
        <v>203</v>
      </c>
      <c r="F108" s="10"/>
      <c r="G108" s="10"/>
      <c r="H108" s="12"/>
      <c r="I108" s="5" t="s">
        <v>204</v>
      </c>
      <c r="J108" s="6">
        <v>0</v>
      </c>
      <c r="K108" s="83">
        <f t="shared" si="38"/>
        <v>0</v>
      </c>
      <c r="L108" s="7"/>
      <c r="M108" s="83">
        <f t="shared" si="39"/>
        <v>0</v>
      </c>
      <c r="N108" s="83">
        <f t="shared" si="40"/>
        <v>0</v>
      </c>
      <c r="O108" s="13">
        <v>0</v>
      </c>
      <c r="P108" s="16"/>
      <c r="Q108" s="84">
        <f t="shared" ref="Q108:Q116" si="41">P108*O108</f>
        <v>0</v>
      </c>
      <c r="R108" s="80"/>
    </row>
    <row r="109" spans="2:18" ht="12" customHeight="1" x14ac:dyDescent="0.2">
      <c r="B109" s="81" t="s">
        <v>201</v>
      </c>
      <c r="C109" s="10"/>
      <c r="D109" s="5" t="s">
        <v>202</v>
      </c>
      <c r="E109" s="5" t="s">
        <v>203</v>
      </c>
      <c r="F109" s="10"/>
      <c r="G109" s="10"/>
      <c r="H109" s="12"/>
      <c r="I109" s="5" t="s">
        <v>204</v>
      </c>
      <c r="J109" s="6">
        <v>0</v>
      </c>
      <c r="K109" s="83">
        <f t="shared" si="38"/>
        <v>0</v>
      </c>
      <c r="L109" s="7"/>
      <c r="M109" s="83">
        <f t="shared" si="39"/>
        <v>0</v>
      </c>
      <c r="N109" s="83">
        <f t="shared" si="40"/>
        <v>0</v>
      </c>
      <c r="O109" s="13">
        <v>0</v>
      </c>
      <c r="P109" s="16"/>
      <c r="Q109" s="84">
        <f t="shared" si="41"/>
        <v>0</v>
      </c>
      <c r="R109" s="80"/>
    </row>
    <row r="110" spans="2:18" ht="12" customHeight="1" x14ac:dyDescent="0.2">
      <c r="B110" s="81" t="s">
        <v>201</v>
      </c>
      <c r="C110" s="10"/>
      <c r="D110" s="5" t="s">
        <v>202</v>
      </c>
      <c r="E110" s="5" t="s">
        <v>203</v>
      </c>
      <c r="F110" s="10"/>
      <c r="G110" s="10"/>
      <c r="H110" s="12"/>
      <c r="I110" s="5" t="s">
        <v>204</v>
      </c>
      <c r="J110" s="6">
        <v>0</v>
      </c>
      <c r="K110" s="83">
        <f t="shared" si="38"/>
        <v>0</v>
      </c>
      <c r="L110" s="7"/>
      <c r="M110" s="83">
        <f t="shared" si="39"/>
        <v>0</v>
      </c>
      <c r="N110" s="83">
        <f t="shared" si="40"/>
        <v>0</v>
      </c>
      <c r="O110" s="13">
        <v>0</v>
      </c>
      <c r="P110" s="16"/>
      <c r="Q110" s="84">
        <f t="shared" si="41"/>
        <v>0</v>
      </c>
      <c r="R110" s="80"/>
    </row>
    <row r="111" spans="2:18" ht="12" customHeight="1" x14ac:dyDescent="0.2">
      <c r="B111" s="81" t="s">
        <v>201</v>
      </c>
      <c r="C111" s="10"/>
      <c r="D111" s="5" t="s">
        <v>202</v>
      </c>
      <c r="E111" s="5" t="s">
        <v>203</v>
      </c>
      <c r="F111" s="10"/>
      <c r="G111" s="10"/>
      <c r="H111" s="12"/>
      <c r="I111" s="5" t="s">
        <v>204</v>
      </c>
      <c r="J111" s="6">
        <v>0</v>
      </c>
      <c r="K111" s="83">
        <f t="shared" si="38"/>
        <v>0</v>
      </c>
      <c r="L111" s="7"/>
      <c r="M111" s="83">
        <f t="shared" si="39"/>
        <v>0</v>
      </c>
      <c r="N111" s="83">
        <f t="shared" si="40"/>
        <v>0</v>
      </c>
      <c r="O111" s="13">
        <v>0</v>
      </c>
      <c r="P111" s="16"/>
      <c r="Q111" s="84">
        <f t="shared" si="41"/>
        <v>0</v>
      </c>
      <c r="R111" s="80"/>
    </row>
    <row r="112" spans="2:18" ht="12" customHeight="1" x14ac:dyDescent="0.2">
      <c r="B112" s="81" t="s">
        <v>201</v>
      </c>
      <c r="C112" s="10"/>
      <c r="D112" s="5" t="s">
        <v>202</v>
      </c>
      <c r="E112" s="5" t="s">
        <v>203</v>
      </c>
      <c r="F112" s="10"/>
      <c r="G112" s="10"/>
      <c r="H112" s="12"/>
      <c r="I112" s="5" t="s">
        <v>204</v>
      </c>
      <c r="J112" s="6">
        <v>0</v>
      </c>
      <c r="K112" s="83">
        <f t="shared" si="38"/>
        <v>0</v>
      </c>
      <c r="L112" s="7"/>
      <c r="M112" s="83">
        <f t="shared" si="39"/>
        <v>0</v>
      </c>
      <c r="N112" s="83">
        <f t="shared" si="40"/>
        <v>0</v>
      </c>
      <c r="O112" s="13">
        <v>0</v>
      </c>
      <c r="P112" s="16"/>
      <c r="Q112" s="84">
        <f t="shared" si="41"/>
        <v>0</v>
      </c>
      <c r="R112" s="80"/>
    </row>
    <row r="113" spans="2:18" ht="12" customHeight="1" x14ac:dyDescent="0.2">
      <c r="B113" s="81" t="s">
        <v>201</v>
      </c>
      <c r="C113" s="10"/>
      <c r="D113" s="5" t="s">
        <v>202</v>
      </c>
      <c r="E113" s="5" t="s">
        <v>203</v>
      </c>
      <c r="F113" s="10"/>
      <c r="G113" s="10"/>
      <c r="H113" s="12"/>
      <c r="I113" s="5" t="s">
        <v>204</v>
      </c>
      <c r="J113" s="6">
        <v>0</v>
      </c>
      <c r="K113" s="83">
        <f t="shared" si="38"/>
        <v>0</v>
      </c>
      <c r="L113" s="7"/>
      <c r="M113" s="83">
        <f t="shared" si="39"/>
        <v>0</v>
      </c>
      <c r="N113" s="83">
        <f t="shared" si="40"/>
        <v>0</v>
      </c>
      <c r="O113" s="13">
        <v>0</v>
      </c>
      <c r="P113" s="16"/>
      <c r="Q113" s="84">
        <f t="shared" si="41"/>
        <v>0</v>
      </c>
      <c r="R113" s="80"/>
    </row>
    <row r="114" spans="2:18" ht="12" customHeight="1" x14ac:dyDescent="0.2">
      <c r="B114" s="81" t="s">
        <v>201</v>
      </c>
      <c r="C114" s="10"/>
      <c r="D114" s="5" t="s">
        <v>202</v>
      </c>
      <c r="E114" s="5" t="s">
        <v>203</v>
      </c>
      <c r="F114" s="10"/>
      <c r="G114" s="10"/>
      <c r="H114" s="12"/>
      <c r="I114" s="5" t="s">
        <v>204</v>
      </c>
      <c r="J114" s="6">
        <v>0</v>
      </c>
      <c r="K114" s="83">
        <f t="shared" si="38"/>
        <v>0</v>
      </c>
      <c r="L114" s="7"/>
      <c r="M114" s="83">
        <f t="shared" si="39"/>
        <v>0</v>
      </c>
      <c r="N114" s="83">
        <f t="shared" si="40"/>
        <v>0</v>
      </c>
      <c r="O114" s="13">
        <v>0</v>
      </c>
      <c r="P114" s="16"/>
      <c r="Q114" s="84">
        <f t="shared" si="41"/>
        <v>0</v>
      </c>
      <c r="R114" s="80"/>
    </row>
    <row r="115" spans="2:18" ht="12" customHeight="1" x14ac:dyDescent="0.2">
      <c r="B115" s="81" t="s">
        <v>201</v>
      </c>
      <c r="C115" s="10"/>
      <c r="D115" s="5" t="s">
        <v>202</v>
      </c>
      <c r="E115" s="5" t="s">
        <v>203</v>
      </c>
      <c r="F115" s="10"/>
      <c r="G115" s="10"/>
      <c r="H115" s="12"/>
      <c r="I115" s="5" t="s">
        <v>204</v>
      </c>
      <c r="J115" s="6">
        <v>0</v>
      </c>
      <c r="K115" s="83">
        <f t="shared" si="38"/>
        <v>0</v>
      </c>
      <c r="L115" s="7"/>
      <c r="M115" s="83">
        <f t="shared" si="39"/>
        <v>0</v>
      </c>
      <c r="N115" s="83">
        <f t="shared" si="40"/>
        <v>0</v>
      </c>
      <c r="O115" s="13">
        <v>0</v>
      </c>
      <c r="P115" s="16"/>
      <c r="Q115" s="84">
        <f t="shared" si="41"/>
        <v>0</v>
      </c>
      <c r="R115" s="80"/>
    </row>
    <row r="116" spans="2:18" ht="12" customHeight="1" x14ac:dyDescent="0.2">
      <c r="B116" s="81" t="s">
        <v>201</v>
      </c>
      <c r="C116" s="10"/>
      <c r="D116" s="5" t="s">
        <v>202</v>
      </c>
      <c r="E116" s="5" t="s">
        <v>203</v>
      </c>
      <c r="F116" s="10"/>
      <c r="G116" s="10"/>
      <c r="H116" s="12"/>
      <c r="I116" s="5" t="s">
        <v>204</v>
      </c>
      <c r="J116" s="6">
        <v>0</v>
      </c>
      <c r="K116" s="83">
        <f t="shared" si="38"/>
        <v>0</v>
      </c>
      <c r="L116" s="7"/>
      <c r="M116" s="83">
        <f t="shared" si="39"/>
        <v>0</v>
      </c>
      <c r="N116" s="83">
        <f t="shared" si="40"/>
        <v>0</v>
      </c>
      <c r="O116" s="13">
        <v>0</v>
      </c>
      <c r="P116" s="16"/>
      <c r="Q116" s="84">
        <f t="shared" si="41"/>
        <v>0</v>
      </c>
      <c r="R116" s="80"/>
    </row>
    <row r="117" spans="2:18" s="64" customFormat="1" ht="20.100000000000001" customHeight="1" x14ac:dyDescent="0.2">
      <c r="B117" s="85"/>
      <c r="C117" s="93" t="s">
        <v>208</v>
      </c>
      <c r="D117" s="94"/>
      <c r="E117" s="95"/>
      <c r="F117" s="96"/>
      <c r="G117" s="96"/>
      <c r="H117" s="97"/>
      <c r="I117" s="97"/>
      <c r="J117" s="98"/>
      <c r="K117" s="99">
        <f>SUM(K74:K83,K85:K94,K96:K105,K107:K116)</f>
        <v>0</v>
      </c>
      <c r="L117" s="100"/>
      <c r="M117" s="99">
        <f>SUM(M74:M83,M85:M94,M96:M105,M107:M116)</f>
        <v>0</v>
      </c>
      <c r="N117" s="99">
        <f>SUM(N74:N83,N85:N94,N96:N105,N107:N116)</f>
        <v>0</v>
      </c>
      <c r="O117" s="99">
        <f>SUM(O74:O83,O85:O94,O96:O105,O107:O116)</f>
        <v>0</v>
      </c>
      <c r="P117" s="101"/>
      <c r="Q117" s="102">
        <f>SUM(Q74:Q83,Q85:Q94,Q96:Q105,Q107:Q116)</f>
        <v>0</v>
      </c>
      <c r="R117" s="4"/>
    </row>
    <row r="118" spans="2:18" ht="33" customHeight="1" x14ac:dyDescent="0.25">
      <c r="B118" s="103"/>
      <c r="C118" s="417" t="s">
        <v>209</v>
      </c>
      <c r="D118" s="418"/>
      <c r="E118" s="418"/>
      <c r="F118" s="418"/>
      <c r="G118" s="418"/>
      <c r="H118" s="418"/>
      <c r="I118" s="418"/>
      <c r="J118" s="418"/>
      <c r="K118" s="437"/>
      <c r="L118" s="379"/>
      <c r="M118" s="379"/>
      <c r="N118" s="379"/>
      <c r="O118" s="379"/>
      <c r="P118" s="379"/>
      <c r="Q118" s="438"/>
    </row>
    <row r="119" spans="2:18" ht="36" x14ac:dyDescent="0.2">
      <c r="B119" s="103"/>
      <c r="C119" s="66" t="s">
        <v>210</v>
      </c>
      <c r="D119" s="65" t="s">
        <v>211</v>
      </c>
      <c r="E119" s="65" t="s">
        <v>212</v>
      </c>
      <c r="F119" s="404" t="s">
        <v>213</v>
      </c>
      <c r="G119" s="405"/>
      <c r="H119" s="406"/>
      <c r="I119" s="104" t="s">
        <v>214</v>
      </c>
      <c r="J119" s="63" t="s">
        <v>215</v>
      </c>
      <c r="K119" s="105"/>
      <c r="L119" s="124"/>
      <c r="M119" s="125"/>
      <c r="N119" s="106" t="s">
        <v>224</v>
      </c>
      <c r="O119" s="66" t="s">
        <v>225</v>
      </c>
      <c r="P119" s="126" t="s">
        <v>226</v>
      </c>
      <c r="Q119" s="109" t="s">
        <v>227</v>
      </c>
      <c r="R119" s="110"/>
    </row>
    <row r="120" spans="2:18" ht="12.75" customHeight="1" x14ac:dyDescent="0.2">
      <c r="B120" s="103"/>
      <c r="C120" s="9" t="s">
        <v>217</v>
      </c>
      <c r="D120" s="10"/>
      <c r="E120" s="10"/>
      <c r="F120" s="390" t="s">
        <v>92</v>
      </c>
      <c r="G120" s="391"/>
      <c r="H120" s="392"/>
      <c r="I120" s="15">
        <v>0</v>
      </c>
      <c r="J120" s="156">
        <f>IFERROR(VLOOKUP(F120,definities!$F$2:$G$9,2,FALSE),"")</f>
        <v>5.6</v>
      </c>
      <c r="K120" s="127"/>
      <c r="L120" s="128"/>
      <c r="M120" s="129"/>
      <c r="N120" s="23">
        <f t="shared" ref="N120:N127" si="42">IFERROR(I120*J120,"")</f>
        <v>0</v>
      </c>
      <c r="O120" s="157">
        <v>0</v>
      </c>
      <c r="P120" s="16"/>
      <c r="Q120" s="84">
        <f t="shared" ref="Q120:Q127" si="43">P120*O120</f>
        <v>0</v>
      </c>
      <c r="R120" s="80"/>
    </row>
    <row r="121" spans="2:18" ht="12.75" customHeight="1" x14ac:dyDescent="0.2">
      <c r="B121" s="103"/>
      <c r="C121" s="9" t="s">
        <v>217</v>
      </c>
      <c r="D121" s="10"/>
      <c r="E121" s="10"/>
      <c r="F121" s="390" t="s">
        <v>315</v>
      </c>
      <c r="G121" s="391"/>
      <c r="H121" s="392"/>
      <c r="I121" s="15">
        <v>0</v>
      </c>
      <c r="J121" s="156">
        <f>IFERROR(VLOOKUP(F121,definities!$F$2:$G$9,2,FALSE),"")</f>
        <v>40</v>
      </c>
      <c r="K121" s="127"/>
      <c r="L121" s="128"/>
      <c r="M121" s="129"/>
      <c r="N121" s="23">
        <f t="shared" si="42"/>
        <v>0</v>
      </c>
      <c r="O121" s="157">
        <v>0</v>
      </c>
      <c r="P121" s="16"/>
      <c r="Q121" s="84">
        <f t="shared" si="43"/>
        <v>0</v>
      </c>
      <c r="R121" s="80"/>
    </row>
    <row r="122" spans="2:18" ht="12.75" customHeight="1" x14ac:dyDescent="0.2">
      <c r="B122" s="103"/>
      <c r="C122" s="9" t="s">
        <v>217</v>
      </c>
      <c r="D122" s="10"/>
      <c r="E122" s="10"/>
      <c r="F122" s="390" t="s">
        <v>94</v>
      </c>
      <c r="G122" s="391"/>
      <c r="H122" s="392"/>
      <c r="I122" s="15">
        <v>0</v>
      </c>
      <c r="J122" s="156">
        <f>IFERROR(VLOOKUP(F122,definities!$F$2:$G$9,2,FALSE),"")</f>
        <v>40</v>
      </c>
      <c r="K122" s="127"/>
      <c r="L122" s="128"/>
      <c r="M122" s="129"/>
      <c r="N122" s="23">
        <f t="shared" si="42"/>
        <v>0</v>
      </c>
      <c r="O122" s="157">
        <v>0</v>
      </c>
      <c r="P122" s="16"/>
      <c r="Q122" s="84">
        <f t="shared" si="43"/>
        <v>0</v>
      </c>
      <c r="R122" s="80"/>
    </row>
    <row r="123" spans="2:18" ht="12.75" customHeight="1" x14ac:dyDescent="0.2">
      <c r="B123" s="103"/>
      <c r="C123" s="9" t="s">
        <v>217</v>
      </c>
      <c r="D123" s="10"/>
      <c r="E123" s="10"/>
      <c r="F123" s="390" t="s">
        <v>96</v>
      </c>
      <c r="G123" s="391"/>
      <c r="H123" s="392"/>
      <c r="I123" s="15">
        <v>0</v>
      </c>
      <c r="J123" s="156">
        <f>IFERROR(VLOOKUP(F123,definities!$F$2:$G$9,2,FALSE),"")</f>
        <v>44</v>
      </c>
      <c r="K123" s="127"/>
      <c r="L123" s="128"/>
      <c r="M123" s="129"/>
      <c r="N123" s="23">
        <f t="shared" si="42"/>
        <v>0</v>
      </c>
      <c r="O123" s="157">
        <v>0</v>
      </c>
      <c r="P123" s="16"/>
      <c r="Q123" s="84">
        <f t="shared" si="43"/>
        <v>0</v>
      </c>
      <c r="R123" s="80"/>
    </row>
    <row r="124" spans="2:18" ht="12.75" customHeight="1" x14ac:dyDescent="0.2">
      <c r="B124" s="103"/>
      <c r="C124" s="9" t="s">
        <v>217</v>
      </c>
      <c r="D124" s="10"/>
      <c r="E124" s="10"/>
      <c r="F124" s="390" t="s">
        <v>98</v>
      </c>
      <c r="G124" s="391"/>
      <c r="H124" s="392"/>
      <c r="I124" s="15">
        <v>0</v>
      </c>
      <c r="J124" s="156">
        <f>IFERROR(VLOOKUP(F124,definities!$F$2:$G$9,2,FALSE),"")</f>
        <v>59</v>
      </c>
      <c r="K124" s="127"/>
      <c r="L124" s="128"/>
      <c r="M124" s="129"/>
      <c r="N124" s="23">
        <f t="shared" si="42"/>
        <v>0</v>
      </c>
      <c r="O124" s="157">
        <v>0</v>
      </c>
      <c r="P124" s="16"/>
      <c r="Q124" s="84">
        <f t="shared" si="43"/>
        <v>0</v>
      </c>
      <c r="R124" s="80"/>
    </row>
    <row r="125" spans="2:18" ht="12.75" customHeight="1" x14ac:dyDescent="0.2">
      <c r="B125" s="103"/>
      <c r="C125" s="9" t="s">
        <v>217</v>
      </c>
      <c r="D125" s="10"/>
      <c r="E125" s="10"/>
      <c r="F125" s="390" t="s">
        <v>100</v>
      </c>
      <c r="G125" s="391"/>
      <c r="H125" s="392"/>
      <c r="I125" s="15">
        <v>0</v>
      </c>
      <c r="J125" s="156">
        <f>IFERROR(VLOOKUP(F125,definities!$F$2:$G$9,2,FALSE),"")</f>
        <v>74</v>
      </c>
      <c r="K125" s="127"/>
      <c r="L125" s="128"/>
      <c r="M125" s="129"/>
      <c r="N125" s="23">
        <f t="shared" si="42"/>
        <v>0</v>
      </c>
      <c r="O125" s="157">
        <v>0</v>
      </c>
      <c r="P125" s="16"/>
      <c r="Q125" s="84">
        <f t="shared" si="43"/>
        <v>0</v>
      </c>
      <c r="R125" s="80"/>
    </row>
    <row r="126" spans="2:18" ht="12.75" customHeight="1" x14ac:dyDescent="0.2">
      <c r="B126" s="103"/>
      <c r="C126" s="9" t="s">
        <v>217</v>
      </c>
      <c r="D126" s="10"/>
      <c r="E126" s="10"/>
      <c r="F126" s="390" t="s">
        <v>102</v>
      </c>
      <c r="G126" s="391"/>
      <c r="H126" s="392"/>
      <c r="I126" s="15">
        <v>0</v>
      </c>
      <c r="J126" s="156">
        <f>IFERROR(VLOOKUP(F126,definities!$F$2:$G$9,2,FALSE),"")</f>
        <v>98</v>
      </c>
      <c r="K126" s="127"/>
      <c r="L126" s="128"/>
      <c r="M126" s="129"/>
      <c r="N126" s="23">
        <f t="shared" si="42"/>
        <v>0</v>
      </c>
      <c r="O126" s="157">
        <v>0</v>
      </c>
      <c r="P126" s="16"/>
      <c r="Q126" s="84">
        <f t="shared" si="43"/>
        <v>0</v>
      </c>
      <c r="R126" s="80"/>
    </row>
    <row r="127" spans="2:18" ht="12.75" customHeight="1" x14ac:dyDescent="0.2">
      <c r="B127" s="103"/>
      <c r="C127" s="9" t="s">
        <v>217</v>
      </c>
      <c r="D127" s="10"/>
      <c r="E127" s="10"/>
      <c r="F127" s="390" t="s">
        <v>104</v>
      </c>
      <c r="G127" s="391"/>
      <c r="H127" s="392"/>
      <c r="I127" s="15">
        <v>0</v>
      </c>
      <c r="J127" s="156">
        <f>IFERROR(VLOOKUP(F127,definities!$F$2:$G$9,2,FALSE),"")</f>
        <v>119</v>
      </c>
      <c r="K127" s="130"/>
      <c r="L127" s="131"/>
      <c r="M127" s="132"/>
      <c r="N127" s="23">
        <f t="shared" si="42"/>
        <v>0</v>
      </c>
      <c r="O127" s="157">
        <v>0</v>
      </c>
      <c r="P127" s="16"/>
      <c r="Q127" s="84">
        <f t="shared" si="43"/>
        <v>0</v>
      </c>
      <c r="R127" s="80"/>
    </row>
    <row r="128" spans="2:18" s="64" customFormat="1" ht="21" customHeight="1" x14ac:dyDescent="0.2">
      <c r="B128" s="103"/>
      <c r="C128" s="94" t="s">
        <v>218</v>
      </c>
      <c r="D128" s="96"/>
      <c r="E128" s="95"/>
      <c r="F128" s="96"/>
      <c r="G128" s="96"/>
      <c r="H128" s="97"/>
      <c r="I128" s="97"/>
      <c r="J128" s="98"/>
      <c r="K128" s="111"/>
      <c r="L128" s="112"/>
      <c r="M128" s="113"/>
      <c r="N128" s="26">
        <f>SUM(N120:N127)</f>
        <v>0</v>
      </c>
      <c r="O128" s="26">
        <f>SUM(O120:O127)</f>
        <v>0</v>
      </c>
      <c r="P128" s="101"/>
      <c r="Q128" s="32">
        <f>SUM(Q120:Q127)</f>
        <v>0</v>
      </c>
      <c r="R128" s="4"/>
    </row>
    <row r="129" spans="2:18" s="64" customFormat="1" ht="21" customHeight="1" thickBot="1" x14ac:dyDescent="0.3">
      <c r="B129" s="114"/>
      <c r="C129" s="445" t="s">
        <v>219</v>
      </c>
      <c r="D129" s="446"/>
      <c r="E129" s="115"/>
      <c r="F129" s="116"/>
      <c r="G129" s="116"/>
      <c r="H129" s="117"/>
      <c r="I129" s="117"/>
      <c r="J129" s="118"/>
      <c r="K129" s="33">
        <f>K117</f>
        <v>0</v>
      </c>
      <c r="L129" s="119"/>
      <c r="M129" s="33">
        <f>M117</f>
        <v>0</v>
      </c>
      <c r="N129" s="33">
        <f>SUM(N128,N117)</f>
        <v>0</v>
      </c>
      <c r="O129" s="33">
        <f>SUM(O128,O117)</f>
        <v>0</v>
      </c>
      <c r="P129" s="119"/>
      <c r="Q129" s="34">
        <f>SUM(Q128,Q117)</f>
        <v>0</v>
      </c>
      <c r="R129" s="4"/>
    </row>
    <row r="130" spans="2:18" s="64" customFormat="1" ht="12.75" thickBot="1" x14ac:dyDescent="0.25">
      <c r="B130" s="133"/>
      <c r="C130" s="133"/>
      <c r="D130" s="133"/>
      <c r="E130" s="31"/>
      <c r="F130" s="133"/>
      <c r="G130" s="133"/>
      <c r="H130" s="134"/>
      <c r="I130" s="134"/>
      <c r="J130" s="31"/>
      <c r="K130" s="31"/>
      <c r="L130" s="135"/>
      <c r="M130" s="31"/>
      <c r="N130" s="31"/>
      <c r="O130" s="31"/>
      <c r="P130" s="135"/>
      <c r="Q130" s="31"/>
      <c r="R130" s="4"/>
    </row>
    <row r="131" spans="2:18" s="64" customFormat="1" ht="20.25" customHeight="1" x14ac:dyDescent="0.2">
      <c r="B131" s="30" t="s">
        <v>189</v>
      </c>
      <c r="C131" s="381"/>
      <c r="D131" s="382"/>
      <c r="E131" s="382"/>
      <c r="F131" s="383"/>
      <c r="G131" s="384"/>
      <c r="H131" s="384"/>
      <c r="I131" s="384"/>
      <c r="J131" s="384"/>
      <c r="K131" s="384"/>
      <c r="L131" s="384"/>
      <c r="M131" s="384"/>
      <c r="N131" s="384"/>
      <c r="O131" s="384"/>
      <c r="P131" s="384"/>
      <c r="Q131" s="385"/>
      <c r="R131" s="4"/>
    </row>
    <row r="132" spans="2:18" s="64" customFormat="1" ht="20.25" customHeight="1" x14ac:dyDescent="0.25">
      <c r="B132" s="424"/>
      <c r="C132" s="419" t="s">
        <v>190</v>
      </c>
      <c r="D132" s="420"/>
      <c r="E132" s="420"/>
      <c r="F132" s="420"/>
      <c r="G132" s="420"/>
      <c r="H132" s="420"/>
      <c r="I132" s="420"/>
      <c r="J132" s="421"/>
      <c r="K132" s="435"/>
      <c r="L132" s="435"/>
      <c r="M132" s="435"/>
      <c r="N132" s="435"/>
      <c r="O132" s="435"/>
      <c r="P132" s="435"/>
      <c r="Q132" s="436"/>
      <c r="R132" s="4"/>
    </row>
    <row r="133" spans="2:18" s="64" customFormat="1" ht="36" x14ac:dyDescent="0.2">
      <c r="B133" s="425"/>
      <c r="C133" s="65" t="s">
        <v>37</v>
      </c>
      <c r="D133" s="63" t="s">
        <v>39</v>
      </c>
      <c r="E133" s="66" t="s">
        <v>56</v>
      </c>
      <c r="F133" s="67" t="s">
        <v>46</v>
      </c>
      <c r="G133" s="65" t="s">
        <v>191</v>
      </c>
      <c r="H133" s="68" t="s">
        <v>192</v>
      </c>
      <c r="I133" s="69" t="s">
        <v>193</v>
      </c>
      <c r="J133" s="66" t="s">
        <v>194</v>
      </c>
      <c r="K133" s="70" t="s">
        <v>195</v>
      </c>
      <c r="L133" s="71" t="s">
        <v>196</v>
      </c>
      <c r="M133" s="66" t="s">
        <v>197</v>
      </c>
      <c r="N133" s="66" t="s">
        <v>198</v>
      </c>
      <c r="O133" s="65" t="s">
        <v>78</v>
      </c>
      <c r="P133" s="72" t="s">
        <v>199</v>
      </c>
      <c r="Q133" s="28" t="s">
        <v>83</v>
      </c>
      <c r="R133" s="3"/>
    </row>
    <row r="134" spans="2:18" ht="14.25" customHeight="1" x14ac:dyDescent="0.2">
      <c r="B134" s="73" t="s">
        <v>228</v>
      </c>
      <c r="C134" s="14"/>
      <c r="D134" s="74"/>
      <c r="E134" s="75"/>
      <c r="F134" s="74"/>
      <c r="G134" s="74"/>
      <c r="H134" s="76"/>
      <c r="I134" s="76"/>
      <c r="J134" s="75"/>
      <c r="K134" s="77"/>
      <c r="L134" s="78"/>
      <c r="M134" s="77"/>
      <c r="N134" s="77"/>
      <c r="O134" s="75"/>
      <c r="P134" s="78"/>
      <c r="Q134" s="79"/>
      <c r="R134" s="80"/>
    </row>
    <row r="135" spans="2:18" ht="12" customHeight="1" x14ac:dyDescent="0.2">
      <c r="B135" s="81" t="s">
        <v>201</v>
      </c>
      <c r="C135" s="10"/>
      <c r="D135" s="5" t="s">
        <v>202</v>
      </c>
      <c r="E135" s="5" t="s">
        <v>203</v>
      </c>
      <c r="F135" s="10"/>
      <c r="G135" s="10"/>
      <c r="H135" s="12"/>
      <c r="I135" s="5" t="s">
        <v>204</v>
      </c>
      <c r="J135" s="6">
        <v>0</v>
      </c>
      <c r="K135" s="83">
        <f t="shared" ref="K135:K144" si="44">H135*J135</f>
        <v>0</v>
      </c>
      <c r="L135" s="7"/>
      <c r="M135" s="83">
        <f>(K135*L135)</f>
        <v>0</v>
      </c>
      <c r="N135" s="83">
        <f>K135+M135</f>
        <v>0</v>
      </c>
      <c r="O135" s="13">
        <v>0</v>
      </c>
      <c r="P135" s="16"/>
      <c r="Q135" s="84">
        <f>P135*O135</f>
        <v>0</v>
      </c>
      <c r="R135" s="80"/>
    </row>
    <row r="136" spans="2:18" ht="12" customHeight="1" x14ac:dyDescent="0.2">
      <c r="B136" s="81" t="s">
        <v>201</v>
      </c>
      <c r="C136" s="10"/>
      <c r="D136" s="5" t="s">
        <v>202</v>
      </c>
      <c r="E136" s="5" t="s">
        <v>203</v>
      </c>
      <c r="F136" s="10"/>
      <c r="G136" s="10"/>
      <c r="H136" s="12"/>
      <c r="I136" s="5" t="s">
        <v>204</v>
      </c>
      <c r="J136" s="6">
        <v>0</v>
      </c>
      <c r="K136" s="83">
        <f t="shared" si="44"/>
        <v>0</v>
      </c>
      <c r="L136" s="7"/>
      <c r="M136" s="83">
        <f>(K136*L136)</f>
        <v>0</v>
      </c>
      <c r="N136" s="83">
        <f t="shared" ref="N136:N144" si="45">K136+M136</f>
        <v>0</v>
      </c>
      <c r="O136" s="13">
        <v>0</v>
      </c>
      <c r="P136" s="16"/>
      <c r="Q136" s="84">
        <f t="shared" ref="Q136:Q144" si="46">P136*O136</f>
        <v>0</v>
      </c>
      <c r="R136" s="80"/>
    </row>
    <row r="137" spans="2:18" ht="12" customHeight="1" x14ac:dyDescent="0.2">
      <c r="B137" s="81" t="s">
        <v>201</v>
      </c>
      <c r="C137" s="10"/>
      <c r="D137" s="5" t="s">
        <v>202</v>
      </c>
      <c r="E137" s="5" t="s">
        <v>203</v>
      </c>
      <c r="F137" s="10"/>
      <c r="G137" s="10"/>
      <c r="H137" s="12"/>
      <c r="I137" s="5" t="s">
        <v>204</v>
      </c>
      <c r="J137" s="6">
        <v>0</v>
      </c>
      <c r="K137" s="83">
        <f t="shared" si="44"/>
        <v>0</v>
      </c>
      <c r="L137" s="7"/>
      <c r="M137" s="83">
        <f t="shared" ref="M137:M144" si="47">(K137*L137)</f>
        <v>0</v>
      </c>
      <c r="N137" s="83">
        <f t="shared" si="45"/>
        <v>0</v>
      </c>
      <c r="O137" s="13">
        <v>0</v>
      </c>
      <c r="P137" s="16"/>
      <c r="Q137" s="84">
        <f t="shared" si="46"/>
        <v>0</v>
      </c>
      <c r="R137" s="80"/>
    </row>
    <row r="138" spans="2:18" ht="14.25" customHeight="1" x14ac:dyDescent="0.2">
      <c r="B138" s="81" t="s">
        <v>201</v>
      </c>
      <c r="C138" s="10"/>
      <c r="D138" s="5" t="s">
        <v>202</v>
      </c>
      <c r="E138" s="5" t="s">
        <v>203</v>
      </c>
      <c r="F138" s="10"/>
      <c r="G138" s="10"/>
      <c r="H138" s="12"/>
      <c r="I138" s="5" t="s">
        <v>204</v>
      </c>
      <c r="J138" s="6">
        <v>0</v>
      </c>
      <c r="K138" s="83">
        <f t="shared" si="44"/>
        <v>0</v>
      </c>
      <c r="L138" s="7"/>
      <c r="M138" s="83">
        <f t="shared" si="47"/>
        <v>0</v>
      </c>
      <c r="N138" s="83">
        <f t="shared" si="45"/>
        <v>0</v>
      </c>
      <c r="O138" s="13">
        <v>0</v>
      </c>
      <c r="P138" s="16"/>
      <c r="Q138" s="84">
        <f t="shared" si="46"/>
        <v>0</v>
      </c>
      <c r="R138" s="80"/>
    </row>
    <row r="139" spans="2:18" ht="12" customHeight="1" x14ac:dyDescent="0.2">
      <c r="B139" s="81" t="s">
        <v>201</v>
      </c>
      <c r="C139" s="10"/>
      <c r="D139" s="5" t="s">
        <v>202</v>
      </c>
      <c r="E139" s="5" t="s">
        <v>203</v>
      </c>
      <c r="F139" s="10"/>
      <c r="G139" s="10"/>
      <c r="H139" s="12"/>
      <c r="I139" s="5" t="s">
        <v>204</v>
      </c>
      <c r="J139" s="6">
        <v>0</v>
      </c>
      <c r="K139" s="83">
        <f t="shared" si="44"/>
        <v>0</v>
      </c>
      <c r="L139" s="7"/>
      <c r="M139" s="83">
        <f t="shared" si="47"/>
        <v>0</v>
      </c>
      <c r="N139" s="83">
        <f t="shared" si="45"/>
        <v>0</v>
      </c>
      <c r="O139" s="13">
        <v>0</v>
      </c>
      <c r="P139" s="16"/>
      <c r="Q139" s="84">
        <f t="shared" si="46"/>
        <v>0</v>
      </c>
      <c r="R139" s="80"/>
    </row>
    <row r="140" spans="2:18" ht="12" customHeight="1" x14ac:dyDescent="0.2">
      <c r="B140" s="81" t="s">
        <v>201</v>
      </c>
      <c r="C140" s="10"/>
      <c r="D140" s="5" t="s">
        <v>202</v>
      </c>
      <c r="E140" s="5" t="s">
        <v>203</v>
      </c>
      <c r="F140" s="10"/>
      <c r="G140" s="10"/>
      <c r="H140" s="12"/>
      <c r="I140" s="5" t="s">
        <v>204</v>
      </c>
      <c r="J140" s="6">
        <v>0</v>
      </c>
      <c r="K140" s="83">
        <f t="shared" si="44"/>
        <v>0</v>
      </c>
      <c r="L140" s="7"/>
      <c r="M140" s="83">
        <f t="shared" si="47"/>
        <v>0</v>
      </c>
      <c r="N140" s="83">
        <f t="shared" si="45"/>
        <v>0</v>
      </c>
      <c r="O140" s="13">
        <v>0</v>
      </c>
      <c r="P140" s="16"/>
      <c r="Q140" s="84">
        <f t="shared" si="46"/>
        <v>0</v>
      </c>
      <c r="R140" s="80"/>
    </row>
    <row r="141" spans="2:18" ht="12" customHeight="1" x14ac:dyDescent="0.2">
      <c r="B141" s="81" t="s">
        <v>201</v>
      </c>
      <c r="C141" s="10"/>
      <c r="D141" s="5" t="s">
        <v>202</v>
      </c>
      <c r="E141" s="5" t="s">
        <v>203</v>
      </c>
      <c r="F141" s="10"/>
      <c r="G141" s="10"/>
      <c r="H141" s="12"/>
      <c r="I141" s="5" t="s">
        <v>204</v>
      </c>
      <c r="J141" s="6">
        <v>0</v>
      </c>
      <c r="K141" s="83">
        <f t="shared" si="44"/>
        <v>0</v>
      </c>
      <c r="L141" s="7"/>
      <c r="M141" s="83">
        <f t="shared" si="47"/>
        <v>0</v>
      </c>
      <c r="N141" s="83">
        <f t="shared" si="45"/>
        <v>0</v>
      </c>
      <c r="O141" s="13">
        <v>0</v>
      </c>
      <c r="P141" s="16"/>
      <c r="Q141" s="84">
        <f t="shared" si="46"/>
        <v>0</v>
      </c>
      <c r="R141" s="80"/>
    </row>
    <row r="142" spans="2:18" ht="12" customHeight="1" x14ac:dyDescent="0.2">
      <c r="B142" s="81" t="s">
        <v>201</v>
      </c>
      <c r="C142" s="10"/>
      <c r="D142" s="5" t="s">
        <v>202</v>
      </c>
      <c r="E142" s="5" t="s">
        <v>203</v>
      </c>
      <c r="F142" s="10"/>
      <c r="G142" s="10"/>
      <c r="H142" s="12"/>
      <c r="I142" s="5" t="s">
        <v>204</v>
      </c>
      <c r="J142" s="6">
        <v>0</v>
      </c>
      <c r="K142" s="83">
        <f t="shared" si="44"/>
        <v>0</v>
      </c>
      <c r="L142" s="7"/>
      <c r="M142" s="83">
        <f t="shared" si="47"/>
        <v>0</v>
      </c>
      <c r="N142" s="83">
        <f t="shared" si="45"/>
        <v>0</v>
      </c>
      <c r="O142" s="13">
        <v>0</v>
      </c>
      <c r="P142" s="16"/>
      <c r="Q142" s="84">
        <f t="shared" si="46"/>
        <v>0</v>
      </c>
      <c r="R142" s="80"/>
    </row>
    <row r="143" spans="2:18" ht="12" customHeight="1" x14ac:dyDescent="0.2">
      <c r="B143" s="81" t="s">
        <v>201</v>
      </c>
      <c r="C143" s="10"/>
      <c r="D143" s="5" t="s">
        <v>202</v>
      </c>
      <c r="E143" s="5" t="s">
        <v>203</v>
      </c>
      <c r="F143" s="10"/>
      <c r="G143" s="10"/>
      <c r="H143" s="12"/>
      <c r="I143" s="5" t="s">
        <v>204</v>
      </c>
      <c r="J143" s="6">
        <v>0</v>
      </c>
      <c r="K143" s="83">
        <f t="shared" si="44"/>
        <v>0</v>
      </c>
      <c r="L143" s="7"/>
      <c r="M143" s="83">
        <f t="shared" si="47"/>
        <v>0</v>
      </c>
      <c r="N143" s="83">
        <f t="shared" si="45"/>
        <v>0</v>
      </c>
      <c r="O143" s="13">
        <v>0</v>
      </c>
      <c r="P143" s="16"/>
      <c r="Q143" s="84">
        <f t="shared" si="46"/>
        <v>0</v>
      </c>
      <c r="R143" s="80"/>
    </row>
    <row r="144" spans="2:18" ht="12" customHeight="1" x14ac:dyDescent="0.2">
      <c r="B144" s="81" t="s">
        <v>201</v>
      </c>
      <c r="C144" s="10"/>
      <c r="D144" s="5" t="s">
        <v>202</v>
      </c>
      <c r="E144" s="5" t="s">
        <v>203</v>
      </c>
      <c r="F144" s="10"/>
      <c r="G144" s="10"/>
      <c r="H144" s="12"/>
      <c r="I144" s="5" t="s">
        <v>204</v>
      </c>
      <c r="J144" s="6">
        <v>0</v>
      </c>
      <c r="K144" s="83">
        <f t="shared" si="44"/>
        <v>0</v>
      </c>
      <c r="L144" s="7"/>
      <c r="M144" s="83">
        <f t="shared" si="47"/>
        <v>0</v>
      </c>
      <c r="N144" s="83">
        <f t="shared" si="45"/>
        <v>0</v>
      </c>
      <c r="O144" s="13">
        <v>0</v>
      </c>
      <c r="P144" s="16"/>
      <c r="Q144" s="84">
        <f t="shared" si="46"/>
        <v>0</v>
      </c>
      <c r="R144" s="80"/>
    </row>
    <row r="145" spans="2:18" ht="12" customHeight="1" x14ac:dyDescent="0.2">
      <c r="B145" s="85" t="s">
        <v>229</v>
      </c>
      <c r="C145" s="14"/>
      <c r="D145" s="74"/>
      <c r="E145" s="75"/>
      <c r="F145" s="74"/>
      <c r="G145" s="74"/>
      <c r="H145" s="76"/>
      <c r="I145" s="76"/>
      <c r="J145" s="75"/>
      <c r="K145" s="77"/>
      <c r="L145" s="78"/>
      <c r="M145" s="77"/>
      <c r="N145" s="77"/>
      <c r="O145" s="75"/>
      <c r="P145" s="78"/>
      <c r="Q145" s="79"/>
      <c r="R145" s="80"/>
    </row>
    <row r="146" spans="2:18" ht="12" customHeight="1" x14ac:dyDescent="0.2">
      <c r="B146" s="81" t="s">
        <v>201</v>
      </c>
      <c r="C146" s="10"/>
      <c r="D146" s="5" t="s">
        <v>202</v>
      </c>
      <c r="E146" s="5" t="s">
        <v>203</v>
      </c>
      <c r="F146" s="10"/>
      <c r="G146" s="10"/>
      <c r="H146" s="12"/>
      <c r="I146" s="82" t="s">
        <v>204</v>
      </c>
      <c r="J146" s="123">
        <v>0</v>
      </c>
      <c r="K146" s="83">
        <f t="shared" ref="K146:K155" si="48">H146*J146</f>
        <v>0</v>
      </c>
      <c r="L146" s="7"/>
      <c r="M146" s="83">
        <f t="shared" ref="M146:M155" si="49">(K146*L146)</f>
        <v>0</v>
      </c>
      <c r="N146" s="83">
        <f t="shared" ref="N146:N155" si="50">K146+M146</f>
        <v>0</v>
      </c>
      <c r="O146" s="13">
        <v>0</v>
      </c>
      <c r="P146" s="16"/>
      <c r="Q146" s="84">
        <f>P146*O146</f>
        <v>0</v>
      </c>
      <c r="R146" s="80"/>
    </row>
    <row r="147" spans="2:18" ht="12" customHeight="1" x14ac:dyDescent="0.2">
      <c r="B147" s="81" t="s">
        <v>201</v>
      </c>
      <c r="C147" s="10"/>
      <c r="D147" s="5" t="s">
        <v>202</v>
      </c>
      <c r="E147" s="5" t="s">
        <v>203</v>
      </c>
      <c r="F147" s="10"/>
      <c r="G147" s="10"/>
      <c r="H147" s="12"/>
      <c r="I147" s="82" t="s">
        <v>204</v>
      </c>
      <c r="J147" s="123">
        <v>0</v>
      </c>
      <c r="K147" s="83">
        <f t="shared" si="48"/>
        <v>0</v>
      </c>
      <c r="L147" s="7"/>
      <c r="M147" s="83">
        <f t="shared" si="49"/>
        <v>0</v>
      </c>
      <c r="N147" s="83">
        <f t="shared" si="50"/>
        <v>0</v>
      </c>
      <c r="O147" s="13">
        <v>0</v>
      </c>
      <c r="P147" s="16"/>
      <c r="Q147" s="84">
        <f t="shared" ref="Q147:Q155" si="51">P147*O147</f>
        <v>0</v>
      </c>
      <c r="R147" s="80"/>
    </row>
    <row r="148" spans="2:18" ht="12" customHeight="1" x14ac:dyDescent="0.2">
      <c r="B148" s="81" t="s">
        <v>201</v>
      </c>
      <c r="C148" s="10"/>
      <c r="D148" s="5" t="s">
        <v>202</v>
      </c>
      <c r="E148" s="5" t="s">
        <v>203</v>
      </c>
      <c r="F148" s="10"/>
      <c r="G148" s="10"/>
      <c r="H148" s="12"/>
      <c r="I148" s="82" t="s">
        <v>204</v>
      </c>
      <c r="J148" s="123">
        <v>0</v>
      </c>
      <c r="K148" s="83">
        <f t="shared" si="48"/>
        <v>0</v>
      </c>
      <c r="L148" s="7"/>
      <c r="M148" s="83">
        <f t="shared" ref="M148:M154" si="52">(K148*L148)</f>
        <v>0</v>
      </c>
      <c r="N148" s="83">
        <f t="shared" ref="N148:N154" si="53">K148+M148</f>
        <v>0</v>
      </c>
      <c r="O148" s="13">
        <v>0</v>
      </c>
      <c r="P148" s="16"/>
      <c r="Q148" s="84">
        <f t="shared" ref="Q148:Q154" si="54">P148*O148</f>
        <v>0</v>
      </c>
      <c r="R148" s="80"/>
    </row>
    <row r="149" spans="2:18" ht="12" customHeight="1" x14ac:dyDescent="0.2">
      <c r="B149" s="81" t="s">
        <v>201</v>
      </c>
      <c r="C149" s="10"/>
      <c r="D149" s="5" t="s">
        <v>202</v>
      </c>
      <c r="E149" s="5" t="s">
        <v>203</v>
      </c>
      <c r="F149" s="10"/>
      <c r="G149" s="10"/>
      <c r="H149" s="12"/>
      <c r="I149" s="82" t="s">
        <v>204</v>
      </c>
      <c r="J149" s="123">
        <v>0</v>
      </c>
      <c r="K149" s="83">
        <f t="shared" si="48"/>
        <v>0</v>
      </c>
      <c r="L149" s="7"/>
      <c r="M149" s="83">
        <f t="shared" si="52"/>
        <v>0</v>
      </c>
      <c r="N149" s="83">
        <f t="shared" si="53"/>
        <v>0</v>
      </c>
      <c r="O149" s="13">
        <v>0</v>
      </c>
      <c r="P149" s="16"/>
      <c r="Q149" s="84">
        <f t="shared" si="54"/>
        <v>0</v>
      </c>
      <c r="R149" s="80"/>
    </row>
    <row r="150" spans="2:18" ht="12" customHeight="1" x14ac:dyDescent="0.2">
      <c r="B150" s="81" t="s">
        <v>201</v>
      </c>
      <c r="C150" s="10"/>
      <c r="D150" s="5" t="s">
        <v>202</v>
      </c>
      <c r="E150" s="5" t="s">
        <v>203</v>
      </c>
      <c r="F150" s="10"/>
      <c r="G150" s="10"/>
      <c r="H150" s="12"/>
      <c r="I150" s="82" t="s">
        <v>204</v>
      </c>
      <c r="J150" s="123">
        <v>0</v>
      </c>
      <c r="K150" s="83">
        <f t="shared" si="48"/>
        <v>0</v>
      </c>
      <c r="L150" s="7"/>
      <c r="M150" s="83">
        <f t="shared" si="52"/>
        <v>0</v>
      </c>
      <c r="N150" s="83">
        <f t="shared" si="53"/>
        <v>0</v>
      </c>
      <c r="O150" s="13">
        <v>0</v>
      </c>
      <c r="P150" s="16"/>
      <c r="Q150" s="84">
        <f t="shared" si="54"/>
        <v>0</v>
      </c>
      <c r="R150" s="80"/>
    </row>
    <row r="151" spans="2:18" ht="12" customHeight="1" x14ac:dyDescent="0.2">
      <c r="B151" s="81" t="s">
        <v>201</v>
      </c>
      <c r="C151" s="10"/>
      <c r="D151" s="5" t="s">
        <v>202</v>
      </c>
      <c r="E151" s="5" t="s">
        <v>203</v>
      </c>
      <c r="F151" s="10"/>
      <c r="G151" s="10"/>
      <c r="H151" s="12"/>
      <c r="I151" s="82" t="s">
        <v>204</v>
      </c>
      <c r="J151" s="123">
        <v>0</v>
      </c>
      <c r="K151" s="83">
        <f t="shared" si="48"/>
        <v>0</v>
      </c>
      <c r="L151" s="7"/>
      <c r="M151" s="83">
        <f t="shared" si="52"/>
        <v>0</v>
      </c>
      <c r="N151" s="83">
        <f t="shared" si="53"/>
        <v>0</v>
      </c>
      <c r="O151" s="13">
        <v>0</v>
      </c>
      <c r="P151" s="16"/>
      <c r="Q151" s="84">
        <f t="shared" si="54"/>
        <v>0</v>
      </c>
      <c r="R151" s="80"/>
    </row>
    <row r="152" spans="2:18" ht="12" customHeight="1" x14ac:dyDescent="0.2">
      <c r="B152" s="81" t="s">
        <v>201</v>
      </c>
      <c r="C152" s="10"/>
      <c r="D152" s="5" t="s">
        <v>202</v>
      </c>
      <c r="E152" s="5" t="s">
        <v>203</v>
      </c>
      <c r="F152" s="10"/>
      <c r="G152" s="10"/>
      <c r="H152" s="12"/>
      <c r="I152" s="82" t="s">
        <v>204</v>
      </c>
      <c r="J152" s="123">
        <v>0</v>
      </c>
      <c r="K152" s="83">
        <f t="shared" si="48"/>
        <v>0</v>
      </c>
      <c r="L152" s="7"/>
      <c r="M152" s="83">
        <f t="shared" si="52"/>
        <v>0</v>
      </c>
      <c r="N152" s="83">
        <f t="shared" si="53"/>
        <v>0</v>
      </c>
      <c r="O152" s="13">
        <v>0</v>
      </c>
      <c r="P152" s="16"/>
      <c r="Q152" s="84">
        <f t="shared" si="54"/>
        <v>0</v>
      </c>
      <c r="R152" s="80"/>
    </row>
    <row r="153" spans="2:18" ht="12" customHeight="1" x14ac:dyDescent="0.2">
      <c r="B153" s="81" t="s">
        <v>201</v>
      </c>
      <c r="C153" s="10"/>
      <c r="D153" s="5" t="s">
        <v>202</v>
      </c>
      <c r="E153" s="5" t="s">
        <v>203</v>
      </c>
      <c r="F153" s="10"/>
      <c r="G153" s="10"/>
      <c r="H153" s="12"/>
      <c r="I153" s="82" t="s">
        <v>204</v>
      </c>
      <c r="J153" s="123">
        <v>0</v>
      </c>
      <c r="K153" s="83">
        <f t="shared" si="48"/>
        <v>0</v>
      </c>
      <c r="L153" s="7"/>
      <c r="M153" s="83">
        <f t="shared" si="52"/>
        <v>0</v>
      </c>
      <c r="N153" s="83">
        <f t="shared" si="53"/>
        <v>0</v>
      </c>
      <c r="O153" s="13">
        <v>0</v>
      </c>
      <c r="P153" s="16"/>
      <c r="Q153" s="84">
        <f t="shared" si="54"/>
        <v>0</v>
      </c>
      <c r="R153" s="80"/>
    </row>
    <row r="154" spans="2:18" ht="12" customHeight="1" x14ac:dyDescent="0.2">
      <c r="B154" s="81" t="s">
        <v>201</v>
      </c>
      <c r="C154" s="10"/>
      <c r="D154" s="5" t="s">
        <v>202</v>
      </c>
      <c r="E154" s="5" t="s">
        <v>203</v>
      </c>
      <c r="F154" s="10"/>
      <c r="G154" s="10"/>
      <c r="H154" s="12"/>
      <c r="I154" s="82" t="s">
        <v>204</v>
      </c>
      <c r="J154" s="123">
        <v>0</v>
      </c>
      <c r="K154" s="83">
        <f t="shared" si="48"/>
        <v>0</v>
      </c>
      <c r="L154" s="7"/>
      <c r="M154" s="83">
        <f t="shared" si="52"/>
        <v>0</v>
      </c>
      <c r="N154" s="83">
        <f t="shared" si="53"/>
        <v>0</v>
      </c>
      <c r="O154" s="13">
        <v>0</v>
      </c>
      <c r="P154" s="16"/>
      <c r="Q154" s="84">
        <f t="shared" si="54"/>
        <v>0</v>
      </c>
      <c r="R154" s="80"/>
    </row>
    <row r="155" spans="2:18" ht="12" customHeight="1" x14ac:dyDescent="0.2">
      <c r="B155" s="81" t="s">
        <v>201</v>
      </c>
      <c r="C155" s="10"/>
      <c r="D155" s="5" t="s">
        <v>202</v>
      </c>
      <c r="E155" s="5" t="s">
        <v>203</v>
      </c>
      <c r="F155" s="10"/>
      <c r="G155" s="10"/>
      <c r="H155" s="12"/>
      <c r="I155" s="82" t="s">
        <v>204</v>
      </c>
      <c r="J155" s="123">
        <v>0</v>
      </c>
      <c r="K155" s="83">
        <f t="shared" si="48"/>
        <v>0</v>
      </c>
      <c r="L155" s="7"/>
      <c r="M155" s="83">
        <f t="shared" si="49"/>
        <v>0</v>
      </c>
      <c r="N155" s="83">
        <f t="shared" si="50"/>
        <v>0</v>
      </c>
      <c r="O155" s="13">
        <v>0</v>
      </c>
      <c r="P155" s="16"/>
      <c r="Q155" s="84">
        <f t="shared" si="51"/>
        <v>0</v>
      </c>
      <c r="R155" s="80"/>
    </row>
    <row r="156" spans="2:18" ht="12" customHeight="1" x14ac:dyDescent="0.2">
      <c r="B156" s="85" t="s">
        <v>230</v>
      </c>
      <c r="C156" s="14"/>
      <c r="D156" s="74"/>
      <c r="E156" s="75"/>
      <c r="F156" s="74"/>
      <c r="G156" s="74"/>
      <c r="H156" s="76"/>
      <c r="I156" s="76"/>
      <c r="J156" s="75"/>
      <c r="K156" s="77"/>
      <c r="L156" s="78"/>
      <c r="M156" s="77"/>
      <c r="N156" s="77"/>
      <c r="O156" s="75"/>
      <c r="P156" s="78"/>
      <c r="Q156" s="79"/>
      <c r="R156" s="80"/>
    </row>
    <row r="157" spans="2:18" ht="12" customHeight="1" x14ac:dyDescent="0.2">
      <c r="B157" s="81" t="s">
        <v>201</v>
      </c>
      <c r="C157" s="10"/>
      <c r="D157" s="5" t="s">
        <v>202</v>
      </c>
      <c r="E157" s="5" t="s">
        <v>203</v>
      </c>
      <c r="F157" s="10"/>
      <c r="G157" s="10"/>
      <c r="H157" s="12"/>
      <c r="I157" s="82" t="s">
        <v>204</v>
      </c>
      <c r="J157" s="123">
        <v>0</v>
      </c>
      <c r="K157" s="83">
        <f t="shared" ref="K157:K166" si="55">H157*J157</f>
        <v>0</v>
      </c>
      <c r="L157" s="7"/>
      <c r="M157" s="83">
        <f t="shared" ref="M157:M166" si="56">(K157*L157)</f>
        <v>0</v>
      </c>
      <c r="N157" s="83">
        <f t="shared" ref="N157:N166" si="57">K157+M157</f>
        <v>0</v>
      </c>
      <c r="O157" s="13">
        <v>0</v>
      </c>
      <c r="P157" s="16"/>
      <c r="Q157" s="84">
        <f>P157*O157</f>
        <v>0</v>
      </c>
      <c r="R157" s="80"/>
    </row>
    <row r="158" spans="2:18" ht="12" customHeight="1" x14ac:dyDescent="0.2">
      <c r="B158" s="81" t="s">
        <v>201</v>
      </c>
      <c r="C158" s="10"/>
      <c r="D158" s="5" t="s">
        <v>202</v>
      </c>
      <c r="E158" s="5" t="s">
        <v>203</v>
      </c>
      <c r="F158" s="10"/>
      <c r="G158" s="10"/>
      <c r="H158" s="12"/>
      <c r="I158" s="82" t="s">
        <v>204</v>
      </c>
      <c r="J158" s="123">
        <v>0</v>
      </c>
      <c r="K158" s="83">
        <f t="shared" si="55"/>
        <v>0</v>
      </c>
      <c r="L158" s="7"/>
      <c r="M158" s="83">
        <f t="shared" si="56"/>
        <v>0</v>
      </c>
      <c r="N158" s="83">
        <f t="shared" si="57"/>
        <v>0</v>
      </c>
      <c r="O158" s="13">
        <v>0</v>
      </c>
      <c r="P158" s="16"/>
      <c r="Q158" s="84">
        <f t="shared" ref="Q158:Q166" si="58">P158*O158</f>
        <v>0</v>
      </c>
      <c r="R158" s="80"/>
    </row>
    <row r="159" spans="2:18" ht="12" customHeight="1" x14ac:dyDescent="0.2">
      <c r="B159" s="81" t="s">
        <v>201</v>
      </c>
      <c r="C159" s="10"/>
      <c r="D159" s="5" t="s">
        <v>202</v>
      </c>
      <c r="E159" s="5" t="s">
        <v>203</v>
      </c>
      <c r="F159" s="10"/>
      <c r="G159" s="10"/>
      <c r="H159" s="12"/>
      <c r="I159" s="82" t="s">
        <v>204</v>
      </c>
      <c r="J159" s="123">
        <v>0</v>
      </c>
      <c r="K159" s="83">
        <f t="shared" si="55"/>
        <v>0</v>
      </c>
      <c r="L159" s="7"/>
      <c r="M159" s="83">
        <f t="shared" si="56"/>
        <v>0</v>
      </c>
      <c r="N159" s="83">
        <f t="shared" si="57"/>
        <v>0</v>
      </c>
      <c r="O159" s="13">
        <v>0</v>
      </c>
      <c r="P159" s="16"/>
      <c r="Q159" s="84">
        <f t="shared" si="58"/>
        <v>0</v>
      </c>
      <c r="R159" s="80"/>
    </row>
    <row r="160" spans="2:18" ht="12" customHeight="1" x14ac:dyDescent="0.2">
      <c r="B160" s="81" t="s">
        <v>201</v>
      </c>
      <c r="C160" s="10"/>
      <c r="D160" s="5" t="s">
        <v>202</v>
      </c>
      <c r="E160" s="5" t="s">
        <v>203</v>
      </c>
      <c r="F160" s="10"/>
      <c r="G160" s="10"/>
      <c r="H160" s="12"/>
      <c r="I160" s="82" t="s">
        <v>204</v>
      </c>
      <c r="J160" s="123">
        <v>0</v>
      </c>
      <c r="K160" s="83">
        <f t="shared" si="55"/>
        <v>0</v>
      </c>
      <c r="L160" s="7"/>
      <c r="M160" s="83">
        <f t="shared" si="56"/>
        <v>0</v>
      </c>
      <c r="N160" s="83">
        <f t="shared" si="57"/>
        <v>0</v>
      </c>
      <c r="O160" s="13">
        <v>0</v>
      </c>
      <c r="P160" s="16"/>
      <c r="Q160" s="84">
        <f t="shared" si="58"/>
        <v>0</v>
      </c>
      <c r="R160" s="80"/>
    </row>
    <row r="161" spans="2:18" ht="12" customHeight="1" x14ac:dyDescent="0.2">
      <c r="B161" s="81" t="s">
        <v>201</v>
      </c>
      <c r="C161" s="10"/>
      <c r="D161" s="5" t="s">
        <v>202</v>
      </c>
      <c r="E161" s="5" t="s">
        <v>203</v>
      </c>
      <c r="F161" s="10"/>
      <c r="G161" s="10"/>
      <c r="H161" s="12"/>
      <c r="I161" s="82" t="s">
        <v>204</v>
      </c>
      <c r="J161" s="123">
        <v>0</v>
      </c>
      <c r="K161" s="83">
        <f t="shared" si="55"/>
        <v>0</v>
      </c>
      <c r="L161" s="7"/>
      <c r="M161" s="83">
        <f t="shared" si="56"/>
        <v>0</v>
      </c>
      <c r="N161" s="83">
        <f t="shared" si="57"/>
        <v>0</v>
      </c>
      <c r="O161" s="13">
        <v>0</v>
      </c>
      <c r="P161" s="16"/>
      <c r="Q161" s="84">
        <f t="shared" si="58"/>
        <v>0</v>
      </c>
      <c r="R161" s="80"/>
    </row>
    <row r="162" spans="2:18" ht="12" customHeight="1" x14ac:dyDescent="0.2">
      <c r="B162" s="81" t="s">
        <v>201</v>
      </c>
      <c r="C162" s="10"/>
      <c r="D162" s="5" t="s">
        <v>202</v>
      </c>
      <c r="E162" s="5" t="s">
        <v>203</v>
      </c>
      <c r="F162" s="10"/>
      <c r="G162" s="10"/>
      <c r="H162" s="12"/>
      <c r="I162" s="82" t="s">
        <v>204</v>
      </c>
      <c r="J162" s="123">
        <v>0</v>
      </c>
      <c r="K162" s="83">
        <f t="shared" si="55"/>
        <v>0</v>
      </c>
      <c r="L162" s="7"/>
      <c r="M162" s="83">
        <f t="shared" si="56"/>
        <v>0</v>
      </c>
      <c r="N162" s="83">
        <f t="shared" si="57"/>
        <v>0</v>
      </c>
      <c r="O162" s="13">
        <v>0</v>
      </c>
      <c r="P162" s="16"/>
      <c r="Q162" s="84">
        <f t="shared" si="58"/>
        <v>0</v>
      </c>
      <c r="R162" s="80"/>
    </row>
    <row r="163" spans="2:18" ht="12" customHeight="1" x14ac:dyDescent="0.2">
      <c r="B163" s="81" t="s">
        <v>201</v>
      </c>
      <c r="C163" s="10"/>
      <c r="D163" s="5" t="s">
        <v>202</v>
      </c>
      <c r="E163" s="5" t="s">
        <v>203</v>
      </c>
      <c r="F163" s="10"/>
      <c r="G163" s="10"/>
      <c r="H163" s="12"/>
      <c r="I163" s="82" t="s">
        <v>204</v>
      </c>
      <c r="J163" s="123">
        <v>0</v>
      </c>
      <c r="K163" s="83">
        <f t="shared" si="55"/>
        <v>0</v>
      </c>
      <c r="L163" s="7"/>
      <c r="M163" s="83">
        <f t="shared" si="56"/>
        <v>0</v>
      </c>
      <c r="N163" s="83">
        <f t="shared" si="57"/>
        <v>0</v>
      </c>
      <c r="O163" s="13">
        <v>0</v>
      </c>
      <c r="P163" s="16"/>
      <c r="Q163" s="84">
        <f t="shared" si="58"/>
        <v>0</v>
      </c>
      <c r="R163" s="80"/>
    </row>
    <row r="164" spans="2:18" ht="12" customHeight="1" x14ac:dyDescent="0.2">
      <c r="B164" s="81" t="s">
        <v>201</v>
      </c>
      <c r="C164" s="10"/>
      <c r="D164" s="5" t="s">
        <v>202</v>
      </c>
      <c r="E164" s="5" t="s">
        <v>203</v>
      </c>
      <c r="F164" s="10"/>
      <c r="G164" s="10"/>
      <c r="H164" s="12"/>
      <c r="I164" s="82" t="s">
        <v>204</v>
      </c>
      <c r="J164" s="123">
        <v>0</v>
      </c>
      <c r="K164" s="83">
        <f t="shared" si="55"/>
        <v>0</v>
      </c>
      <c r="L164" s="7"/>
      <c r="M164" s="83">
        <f t="shared" si="56"/>
        <v>0</v>
      </c>
      <c r="N164" s="83">
        <f t="shared" si="57"/>
        <v>0</v>
      </c>
      <c r="O164" s="13">
        <v>0</v>
      </c>
      <c r="P164" s="16"/>
      <c r="Q164" s="84">
        <f t="shared" si="58"/>
        <v>0</v>
      </c>
      <c r="R164" s="80"/>
    </row>
    <row r="165" spans="2:18" ht="12" customHeight="1" x14ac:dyDescent="0.2">
      <c r="B165" s="81" t="s">
        <v>201</v>
      </c>
      <c r="C165" s="10"/>
      <c r="D165" s="5" t="s">
        <v>202</v>
      </c>
      <c r="E165" s="5" t="s">
        <v>203</v>
      </c>
      <c r="F165" s="10"/>
      <c r="G165" s="10"/>
      <c r="H165" s="12"/>
      <c r="I165" s="82" t="s">
        <v>204</v>
      </c>
      <c r="J165" s="123">
        <v>0</v>
      </c>
      <c r="K165" s="83">
        <f t="shared" si="55"/>
        <v>0</v>
      </c>
      <c r="L165" s="7"/>
      <c r="M165" s="83">
        <f t="shared" si="56"/>
        <v>0</v>
      </c>
      <c r="N165" s="83">
        <f t="shared" si="57"/>
        <v>0</v>
      </c>
      <c r="O165" s="13">
        <v>0</v>
      </c>
      <c r="P165" s="16"/>
      <c r="Q165" s="84">
        <f t="shared" si="58"/>
        <v>0</v>
      </c>
      <c r="R165" s="80"/>
    </row>
    <row r="166" spans="2:18" ht="12" customHeight="1" x14ac:dyDescent="0.2">
      <c r="B166" s="81" t="s">
        <v>201</v>
      </c>
      <c r="C166" s="10"/>
      <c r="D166" s="5" t="s">
        <v>202</v>
      </c>
      <c r="E166" s="5" t="s">
        <v>203</v>
      </c>
      <c r="F166" s="10"/>
      <c r="G166" s="10"/>
      <c r="H166" s="12"/>
      <c r="I166" s="82" t="s">
        <v>204</v>
      </c>
      <c r="J166" s="123">
        <v>0</v>
      </c>
      <c r="K166" s="83">
        <f t="shared" si="55"/>
        <v>0</v>
      </c>
      <c r="L166" s="7"/>
      <c r="M166" s="83">
        <f t="shared" si="56"/>
        <v>0</v>
      </c>
      <c r="N166" s="83">
        <f t="shared" si="57"/>
        <v>0</v>
      </c>
      <c r="O166" s="13">
        <v>0</v>
      </c>
      <c r="P166" s="16"/>
      <c r="Q166" s="84">
        <f t="shared" si="58"/>
        <v>0</v>
      </c>
      <c r="R166" s="80"/>
    </row>
    <row r="167" spans="2:18" ht="12" customHeight="1" x14ac:dyDescent="0.2">
      <c r="B167" s="85" t="s">
        <v>231</v>
      </c>
      <c r="C167" s="14"/>
      <c r="D167" s="74"/>
      <c r="E167" s="75"/>
      <c r="F167" s="74"/>
      <c r="G167" s="74"/>
      <c r="H167" s="76"/>
      <c r="I167" s="76"/>
      <c r="J167" s="75"/>
      <c r="K167" s="77"/>
      <c r="L167" s="78"/>
      <c r="M167" s="77"/>
      <c r="N167" s="77"/>
      <c r="O167" s="75"/>
      <c r="P167" s="78"/>
      <c r="Q167" s="79"/>
      <c r="R167" s="80"/>
    </row>
    <row r="168" spans="2:18" ht="12" customHeight="1" x14ac:dyDescent="0.2">
      <c r="B168" s="81" t="s">
        <v>201</v>
      </c>
      <c r="C168" s="10"/>
      <c r="D168" s="5" t="s">
        <v>202</v>
      </c>
      <c r="E168" s="5" t="s">
        <v>203</v>
      </c>
      <c r="F168" s="10"/>
      <c r="G168" s="10"/>
      <c r="H168" s="12"/>
      <c r="I168" s="82" t="s">
        <v>204</v>
      </c>
      <c r="J168" s="123">
        <v>0</v>
      </c>
      <c r="K168" s="83">
        <f t="shared" ref="K168:K177" si="59">H168*J168</f>
        <v>0</v>
      </c>
      <c r="L168" s="7"/>
      <c r="M168" s="83">
        <f t="shared" ref="M168:M177" si="60">(K168*L168)</f>
        <v>0</v>
      </c>
      <c r="N168" s="83">
        <f t="shared" ref="N168:N177" si="61">K168+M168</f>
        <v>0</v>
      </c>
      <c r="O168" s="13">
        <v>0</v>
      </c>
      <c r="P168" s="16"/>
      <c r="Q168" s="84">
        <f>P168*O168</f>
        <v>0</v>
      </c>
      <c r="R168" s="80"/>
    </row>
    <row r="169" spans="2:18" ht="12" customHeight="1" x14ac:dyDescent="0.2">
      <c r="B169" s="81" t="s">
        <v>201</v>
      </c>
      <c r="C169" s="10"/>
      <c r="D169" s="5" t="s">
        <v>202</v>
      </c>
      <c r="E169" s="5" t="s">
        <v>203</v>
      </c>
      <c r="F169" s="10"/>
      <c r="G169" s="10"/>
      <c r="H169" s="12"/>
      <c r="I169" s="82" t="s">
        <v>204</v>
      </c>
      <c r="J169" s="123">
        <v>0</v>
      </c>
      <c r="K169" s="83">
        <f t="shared" si="59"/>
        <v>0</v>
      </c>
      <c r="L169" s="7"/>
      <c r="M169" s="83">
        <f t="shared" si="60"/>
        <v>0</v>
      </c>
      <c r="N169" s="83">
        <f t="shared" si="61"/>
        <v>0</v>
      </c>
      <c r="O169" s="13">
        <v>0</v>
      </c>
      <c r="P169" s="16"/>
      <c r="Q169" s="84">
        <f t="shared" ref="Q169:Q177" si="62">P169*O169</f>
        <v>0</v>
      </c>
      <c r="R169" s="80"/>
    </row>
    <row r="170" spans="2:18" ht="12" customHeight="1" x14ac:dyDescent="0.2">
      <c r="B170" s="81" t="s">
        <v>201</v>
      </c>
      <c r="C170" s="10"/>
      <c r="D170" s="5" t="s">
        <v>202</v>
      </c>
      <c r="E170" s="5" t="s">
        <v>203</v>
      </c>
      <c r="F170" s="10"/>
      <c r="G170" s="10"/>
      <c r="H170" s="12"/>
      <c r="I170" s="82" t="s">
        <v>204</v>
      </c>
      <c r="J170" s="123">
        <v>0</v>
      </c>
      <c r="K170" s="83">
        <f t="shared" si="59"/>
        <v>0</v>
      </c>
      <c r="L170" s="7"/>
      <c r="M170" s="83">
        <f t="shared" si="60"/>
        <v>0</v>
      </c>
      <c r="N170" s="83">
        <f t="shared" si="61"/>
        <v>0</v>
      </c>
      <c r="O170" s="13">
        <v>0</v>
      </c>
      <c r="P170" s="16"/>
      <c r="Q170" s="84">
        <f t="shared" si="62"/>
        <v>0</v>
      </c>
      <c r="R170" s="80"/>
    </row>
    <row r="171" spans="2:18" ht="12" customHeight="1" x14ac:dyDescent="0.2">
      <c r="B171" s="81" t="s">
        <v>201</v>
      </c>
      <c r="C171" s="10"/>
      <c r="D171" s="5" t="s">
        <v>202</v>
      </c>
      <c r="E171" s="5" t="s">
        <v>203</v>
      </c>
      <c r="F171" s="10"/>
      <c r="G171" s="10"/>
      <c r="H171" s="12"/>
      <c r="I171" s="82" t="s">
        <v>204</v>
      </c>
      <c r="J171" s="123">
        <v>0</v>
      </c>
      <c r="K171" s="83">
        <f t="shared" si="59"/>
        <v>0</v>
      </c>
      <c r="L171" s="7"/>
      <c r="M171" s="83">
        <f t="shared" si="60"/>
        <v>0</v>
      </c>
      <c r="N171" s="83">
        <f t="shared" si="61"/>
        <v>0</v>
      </c>
      <c r="O171" s="13">
        <v>0</v>
      </c>
      <c r="P171" s="16"/>
      <c r="Q171" s="84">
        <f t="shared" si="62"/>
        <v>0</v>
      </c>
      <c r="R171" s="80"/>
    </row>
    <row r="172" spans="2:18" ht="12" customHeight="1" x14ac:dyDescent="0.2">
      <c r="B172" s="81" t="s">
        <v>201</v>
      </c>
      <c r="C172" s="10"/>
      <c r="D172" s="5" t="s">
        <v>202</v>
      </c>
      <c r="E172" s="5" t="s">
        <v>203</v>
      </c>
      <c r="F172" s="10"/>
      <c r="G172" s="10"/>
      <c r="H172" s="12"/>
      <c r="I172" s="82" t="s">
        <v>204</v>
      </c>
      <c r="J172" s="123">
        <v>0</v>
      </c>
      <c r="K172" s="83">
        <f t="shared" si="59"/>
        <v>0</v>
      </c>
      <c r="L172" s="7"/>
      <c r="M172" s="83">
        <f t="shared" si="60"/>
        <v>0</v>
      </c>
      <c r="N172" s="83">
        <f t="shared" si="61"/>
        <v>0</v>
      </c>
      <c r="O172" s="13">
        <v>0</v>
      </c>
      <c r="P172" s="16"/>
      <c r="Q172" s="84">
        <f t="shared" si="62"/>
        <v>0</v>
      </c>
      <c r="R172" s="80"/>
    </row>
    <row r="173" spans="2:18" ht="12" customHeight="1" x14ac:dyDescent="0.2">
      <c r="B173" s="81" t="s">
        <v>201</v>
      </c>
      <c r="C173" s="10"/>
      <c r="D173" s="5" t="s">
        <v>202</v>
      </c>
      <c r="E173" s="5" t="s">
        <v>203</v>
      </c>
      <c r="F173" s="10"/>
      <c r="G173" s="10"/>
      <c r="H173" s="12"/>
      <c r="I173" s="82" t="s">
        <v>204</v>
      </c>
      <c r="J173" s="123">
        <v>0</v>
      </c>
      <c r="K173" s="83">
        <f t="shared" si="59"/>
        <v>0</v>
      </c>
      <c r="L173" s="7"/>
      <c r="M173" s="83">
        <f t="shared" si="60"/>
        <v>0</v>
      </c>
      <c r="N173" s="83">
        <f t="shared" si="61"/>
        <v>0</v>
      </c>
      <c r="O173" s="13">
        <v>0</v>
      </c>
      <c r="P173" s="16"/>
      <c r="Q173" s="84">
        <f t="shared" si="62"/>
        <v>0</v>
      </c>
      <c r="R173" s="80"/>
    </row>
    <row r="174" spans="2:18" ht="12" customHeight="1" x14ac:dyDescent="0.2">
      <c r="B174" s="81" t="s">
        <v>201</v>
      </c>
      <c r="C174" s="10"/>
      <c r="D174" s="5" t="s">
        <v>202</v>
      </c>
      <c r="E174" s="5" t="s">
        <v>203</v>
      </c>
      <c r="F174" s="10"/>
      <c r="G174" s="10"/>
      <c r="H174" s="12"/>
      <c r="I174" s="82" t="s">
        <v>204</v>
      </c>
      <c r="J174" s="123">
        <v>0</v>
      </c>
      <c r="K174" s="83">
        <f t="shared" si="59"/>
        <v>0</v>
      </c>
      <c r="L174" s="7"/>
      <c r="M174" s="83">
        <f t="shared" si="60"/>
        <v>0</v>
      </c>
      <c r="N174" s="83">
        <f t="shared" si="61"/>
        <v>0</v>
      </c>
      <c r="O174" s="13">
        <v>0</v>
      </c>
      <c r="P174" s="16"/>
      <c r="Q174" s="84">
        <f t="shared" si="62"/>
        <v>0</v>
      </c>
      <c r="R174" s="80"/>
    </row>
    <row r="175" spans="2:18" ht="12" customHeight="1" x14ac:dyDescent="0.2">
      <c r="B175" s="81" t="s">
        <v>201</v>
      </c>
      <c r="C175" s="10"/>
      <c r="D175" s="5" t="s">
        <v>202</v>
      </c>
      <c r="E175" s="5" t="s">
        <v>203</v>
      </c>
      <c r="F175" s="10"/>
      <c r="G175" s="10"/>
      <c r="H175" s="12"/>
      <c r="I175" s="82" t="s">
        <v>204</v>
      </c>
      <c r="J175" s="123">
        <v>0</v>
      </c>
      <c r="K175" s="83">
        <f t="shared" si="59"/>
        <v>0</v>
      </c>
      <c r="L175" s="7"/>
      <c r="M175" s="83">
        <f t="shared" si="60"/>
        <v>0</v>
      </c>
      <c r="N175" s="83">
        <f t="shared" si="61"/>
        <v>0</v>
      </c>
      <c r="O175" s="13">
        <v>0</v>
      </c>
      <c r="P175" s="16"/>
      <c r="Q175" s="84">
        <f t="shared" si="62"/>
        <v>0</v>
      </c>
      <c r="R175" s="80"/>
    </row>
    <row r="176" spans="2:18" ht="12" customHeight="1" x14ac:dyDescent="0.2">
      <c r="B176" s="81" t="s">
        <v>201</v>
      </c>
      <c r="C176" s="10"/>
      <c r="D176" s="5" t="s">
        <v>202</v>
      </c>
      <c r="E176" s="5" t="s">
        <v>203</v>
      </c>
      <c r="F176" s="10"/>
      <c r="G176" s="10"/>
      <c r="H176" s="12"/>
      <c r="I176" s="82" t="s">
        <v>204</v>
      </c>
      <c r="J176" s="123">
        <v>0</v>
      </c>
      <c r="K176" s="83">
        <f t="shared" si="59"/>
        <v>0</v>
      </c>
      <c r="L176" s="7"/>
      <c r="M176" s="83">
        <f t="shared" si="60"/>
        <v>0</v>
      </c>
      <c r="N176" s="83">
        <f t="shared" si="61"/>
        <v>0</v>
      </c>
      <c r="O176" s="13">
        <v>0</v>
      </c>
      <c r="P176" s="16"/>
      <c r="Q176" s="84">
        <f t="shared" si="62"/>
        <v>0</v>
      </c>
      <c r="R176" s="80"/>
    </row>
    <row r="177" spans="2:18" ht="12" customHeight="1" x14ac:dyDescent="0.2">
      <c r="B177" s="81" t="s">
        <v>201</v>
      </c>
      <c r="C177" s="10"/>
      <c r="D177" s="5" t="s">
        <v>202</v>
      </c>
      <c r="E177" s="5" t="s">
        <v>203</v>
      </c>
      <c r="F177" s="10"/>
      <c r="G177" s="10"/>
      <c r="H177" s="12"/>
      <c r="I177" s="82" t="s">
        <v>204</v>
      </c>
      <c r="J177" s="123">
        <v>0</v>
      </c>
      <c r="K177" s="83">
        <f t="shared" si="59"/>
        <v>0</v>
      </c>
      <c r="L177" s="7"/>
      <c r="M177" s="83">
        <f t="shared" si="60"/>
        <v>0</v>
      </c>
      <c r="N177" s="83">
        <f t="shared" si="61"/>
        <v>0</v>
      </c>
      <c r="O177" s="13">
        <v>0</v>
      </c>
      <c r="P177" s="16"/>
      <c r="Q177" s="84">
        <f t="shared" si="62"/>
        <v>0</v>
      </c>
      <c r="R177" s="80"/>
    </row>
    <row r="178" spans="2:18" s="64" customFormat="1" ht="18.95" customHeight="1" x14ac:dyDescent="0.2">
      <c r="B178" s="85"/>
      <c r="C178" s="93" t="s">
        <v>208</v>
      </c>
      <c r="D178" s="94"/>
      <c r="E178" s="95"/>
      <c r="F178" s="96"/>
      <c r="G178" s="96"/>
      <c r="H178" s="97"/>
      <c r="I178" s="97"/>
      <c r="J178" s="98"/>
      <c r="K178" s="99">
        <f>SUM(K135:K144,K146:K155,K157:K166,K168:K177)</f>
        <v>0</v>
      </c>
      <c r="L178" s="100"/>
      <c r="M178" s="99">
        <f>SUM(M135:M144,M146:M155,M157:M166,M168:M177)</f>
        <v>0</v>
      </c>
      <c r="N178" s="99">
        <f>SUM(N135:N144,N146:N155,N157:N166,N168:N177)</f>
        <v>0</v>
      </c>
      <c r="O178" s="99">
        <f>SUM(O135:O144,O146:O155,O157:O166,O168:O177)</f>
        <v>0</v>
      </c>
      <c r="P178" s="101"/>
      <c r="Q178" s="102">
        <f>SUM(Q135:Q144,Q146:Q155,Q157:Q166,Q168:Q177)</f>
        <v>0</v>
      </c>
      <c r="R178" s="4"/>
    </row>
    <row r="179" spans="2:18" ht="28.5" customHeight="1" x14ac:dyDescent="0.25">
      <c r="B179" s="103"/>
      <c r="C179" s="417" t="s">
        <v>232</v>
      </c>
      <c r="D179" s="418"/>
      <c r="E179" s="418"/>
      <c r="F179" s="418"/>
      <c r="G179" s="418"/>
      <c r="H179" s="418"/>
      <c r="I179" s="418"/>
      <c r="J179" s="418"/>
      <c r="K179" s="437"/>
      <c r="L179" s="379"/>
      <c r="M179" s="379"/>
      <c r="N179" s="379"/>
      <c r="O179" s="379"/>
      <c r="P179" s="379"/>
      <c r="Q179" s="438"/>
    </row>
    <row r="180" spans="2:18" ht="36" x14ac:dyDescent="0.2">
      <c r="B180" s="103"/>
      <c r="C180" s="66" t="s">
        <v>233</v>
      </c>
      <c r="D180" s="66" t="s">
        <v>234</v>
      </c>
      <c r="E180" s="66" t="s">
        <v>235</v>
      </c>
      <c r="F180" s="404" t="s">
        <v>213</v>
      </c>
      <c r="G180" s="405"/>
      <c r="H180" s="406"/>
      <c r="I180" s="136" t="s">
        <v>236</v>
      </c>
      <c r="J180" s="63" t="s">
        <v>237</v>
      </c>
      <c r="K180" s="105"/>
      <c r="L180" s="124"/>
      <c r="M180" s="125"/>
      <c r="N180" s="106" t="s">
        <v>224</v>
      </c>
      <c r="O180" s="137" t="s">
        <v>225</v>
      </c>
      <c r="P180" s="126" t="s">
        <v>226</v>
      </c>
      <c r="Q180" s="109" t="s">
        <v>227</v>
      </c>
      <c r="R180" s="110"/>
    </row>
    <row r="181" spans="2:18" ht="12.75" customHeight="1" x14ac:dyDescent="0.2">
      <c r="B181" s="103"/>
      <c r="C181" s="9" t="s">
        <v>217</v>
      </c>
      <c r="D181" s="10"/>
      <c r="E181" s="10"/>
      <c r="F181" s="390" t="s">
        <v>92</v>
      </c>
      <c r="G181" s="391"/>
      <c r="H181" s="392"/>
      <c r="I181" s="15">
        <v>0</v>
      </c>
      <c r="J181" s="156">
        <f>IFERROR(VLOOKUP(F181,definities!$F$2:$G$9,2,FALSE),"")</f>
        <v>5.6</v>
      </c>
      <c r="K181" s="127"/>
      <c r="L181" s="128"/>
      <c r="M181" s="129"/>
      <c r="N181" s="23">
        <f t="shared" ref="N181:N188" si="63">IFERROR(I181*J181,"")</f>
        <v>0</v>
      </c>
      <c r="O181" s="157">
        <v>0</v>
      </c>
      <c r="P181" s="16"/>
      <c r="Q181" s="84">
        <f t="shared" ref="Q181:Q188" si="64">P181*O181</f>
        <v>0</v>
      </c>
      <c r="R181" s="80"/>
    </row>
    <row r="182" spans="2:18" ht="12.75" customHeight="1" x14ac:dyDescent="0.2">
      <c r="B182" s="103"/>
      <c r="C182" s="9" t="s">
        <v>217</v>
      </c>
      <c r="D182" s="10"/>
      <c r="E182" s="10"/>
      <c r="F182" s="390" t="s">
        <v>315</v>
      </c>
      <c r="G182" s="391"/>
      <c r="H182" s="392"/>
      <c r="I182" s="15">
        <v>0</v>
      </c>
      <c r="J182" s="156">
        <f>IFERROR(VLOOKUP(F182,definities!$F$2:$G$9,2,FALSE),"")</f>
        <v>40</v>
      </c>
      <c r="K182" s="127"/>
      <c r="L182" s="128"/>
      <c r="M182" s="129"/>
      <c r="N182" s="23">
        <f t="shared" si="63"/>
        <v>0</v>
      </c>
      <c r="O182" s="157">
        <v>0</v>
      </c>
      <c r="P182" s="16"/>
      <c r="Q182" s="84">
        <f t="shared" si="64"/>
        <v>0</v>
      </c>
      <c r="R182" s="80"/>
    </row>
    <row r="183" spans="2:18" ht="12.75" customHeight="1" x14ac:dyDescent="0.2">
      <c r="B183" s="103"/>
      <c r="C183" s="9" t="s">
        <v>217</v>
      </c>
      <c r="D183" s="10"/>
      <c r="E183" s="10"/>
      <c r="F183" s="390" t="s">
        <v>94</v>
      </c>
      <c r="G183" s="391"/>
      <c r="H183" s="392"/>
      <c r="I183" s="15">
        <v>0</v>
      </c>
      <c r="J183" s="156">
        <f>IFERROR(VLOOKUP(F183,definities!$F$2:$G$9,2,FALSE),"")</f>
        <v>40</v>
      </c>
      <c r="K183" s="127"/>
      <c r="L183" s="128"/>
      <c r="M183" s="129"/>
      <c r="N183" s="23">
        <f t="shared" si="63"/>
        <v>0</v>
      </c>
      <c r="O183" s="157">
        <v>0</v>
      </c>
      <c r="P183" s="16"/>
      <c r="Q183" s="84">
        <f t="shared" si="64"/>
        <v>0</v>
      </c>
      <c r="R183" s="80"/>
    </row>
    <row r="184" spans="2:18" ht="12.75" customHeight="1" x14ac:dyDescent="0.2">
      <c r="B184" s="103"/>
      <c r="C184" s="9" t="s">
        <v>217</v>
      </c>
      <c r="D184" s="10"/>
      <c r="E184" s="10"/>
      <c r="F184" s="390" t="s">
        <v>96</v>
      </c>
      <c r="G184" s="391"/>
      <c r="H184" s="392"/>
      <c r="I184" s="15">
        <v>0</v>
      </c>
      <c r="J184" s="156">
        <f>IFERROR(VLOOKUP(F184,definities!$F$2:$G$9,2,FALSE),"")</f>
        <v>44</v>
      </c>
      <c r="K184" s="127"/>
      <c r="L184" s="128"/>
      <c r="M184" s="129"/>
      <c r="N184" s="23">
        <f t="shared" si="63"/>
        <v>0</v>
      </c>
      <c r="O184" s="157">
        <v>0</v>
      </c>
      <c r="P184" s="16"/>
      <c r="Q184" s="84">
        <f t="shared" si="64"/>
        <v>0</v>
      </c>
      <c r="R184" s="80"/>
    </row>
    <row r="185" spans="2:18" ht="12.75" customHeight="1" x14ac:dyDescent="0.2">
      <c r="B185" s="103"/>
      <c r="C185" s="9" t="s">
        <v>217</v>
      </c>
      <c r="D185" s="10"/>
      <c r="E185" s="10"/>
      <c r="F185" s="390" t="s">
        <v>98</v>
      </c>
      <c r="G185" s="391"/>
      <c r="H185" s="392"/>
      <c r="I185" s="15">
        <v>0</v>
      </c>
      <c r="J185" s="156">
        <f>IFERROR(VLOOKUP(F185,definities!$F$2:$G$9,2,FALSE),"")</f>
        <v>59</v>
      </c>
      <c r="K185" s="127"/>
      <c r="L185" s="128"/>
      <c r="M185" s="129"/>
      <c r="N185" s="23">
        <f t="shared" si="63"/>
        <v>0</v>
      </c>
      <c r="O185" s="157">
        <v>0</v>
      </c>
      <c r="P185" s="16"/>
      <c r="Q185" s="84">
        <f t="shared" si="64"/>
        <v>0</v>
      </c>
      <c r="R185" s="80"/>
    </row>
    <row r="186" spans="2:18" ht="12.75" customHeight="1" x14ac:dyDescent="0.2">
      <c r="B186" s="103"/>
      <c r="C186" s="9" t="s">
        <v>217</v>
      </c>
      <c r="D186" s="10"/>
      <c r="E186" s="10"/>
      <c r="F186" s="390" t="s">
        <v>100</v>
      </c>
      <c r="G186" s="391"/>
      <c r="H186" s="392"/>
      <c r="I186" s="15">
        <v>0</v>
      </c>
      <c r="J186" s="156">
        <f>IFERROR(VLOOKUP(F186,definities!$F$2:$G$9,2,FALSE),"")</f>
        <v>74</v>
      </c>
      <c r="K186" s="127"/>
      <c r="L186" s="128"/>
      <c r="M186" s="129"/>
      <c r="N186" s="23">
        <f t="shared" si="63"/>
        <v>0</v>
      </c>
      <c r="O186" s="157">
        <v>0</v>
      </c>
      <c r="P186" s="16"/>
      <c r="Q186" s="84">
        <f t="shared" si="64"/>
        <v>0</v>
      </c>
      <c r="R186" s="80"/>
    </row>
    <row r="187" spans="2:18" ht="12.75" customHeight="1" x14ac:dyDescent="0.2">
      <c r="B187" s="103"/>
      <c r="C187" s="9" t="s">
        <v>217</v>
      </c>
      <c r="D187" s="10"/>
      <c r="E187" s="10"/>
      <c r="F187" s="390" t="s">
        <v>102</v>
      </c>
      <c r="G187" s="391"/>
      <c r="H187" s="392"/>
      <c r="I187" s="15">
        <v>0</v>
      </c>
      <c r="J187" s="156">
        <f>IFERROR(VLOOKUP(F187,definities!$F$2:$G$9,2,FALSE),"")</f>
        <v>98</v>
      </c>
      <c r="K187" s="127"/>
      <c r="L187" s="128"/>
      <c r="M187" s="129"/>
      <c r="N187" s="23">
        <f t="shared" si="63"/>
        <v>0</v>
      </c>
      <c r="O187" s="157">
        <v>0</v>
      </c>
      <c r="P187" s="16"/>
      <c r="Q187" s="84">
        <f t="shared" si="64"/>
        <v>0</v>
      </c>
      <c r="R187" s="80"/>
    </row>
    <row r="188" spans="2:18" ht="12.75" customHeight="1" x14ac:dyDescent="0.2">
      <c r="B188" s="103"/>
      <c r="C188" s="9" t="s">
        <v>217</v>
      </c>
      <c r="D188" s="10"/>
      <c r="E188" s="10"/>
      <c r="F188" s="390" t="s">
        <v>104</v>
      </c>
      <c r="G188" s="391"/>
      <c r="H188" s="392"/>
      <c r="I188" s="15">
        <v>0</v>
      </c>
      <c r="J188" s="156">
        <f>IFERROR(VLOOKUP(F188,definities!$F$2:$G$9,2,FALSE),"")</f>
        <v>119</v>
      </c>
      <c r="K188" s="130"/>
      <c r="L188" s="131"/>
      <c r="M188" s="132"/>
      <c r="N188" s="23">
        <f t="shared" si="63"/>
        <v>0</v>
      </c>
      <c r="O188" s="157">
        <v>0</v>
      </c>
      <c r="P188" s="16"/>
      <c r="Q188" s="84">
        <f t="shared" si="64"/>
        <v>0</v>
      </c>
      <c r="R188" s="80"/>
    </row>
    <row r="189" spans="2:18" s="64" customFormat="1" ht="18.95" customHeight="1" x14ac:dyDescent="0.2">
      <c r="B189" s="103"/>
      <c r="C189" s="94" t="s">
        <v>218</v>
      </c>
      <c r="D189" s="96"/>
      <c r="E189" s="95"/>
      <c r="F189" s="96"/>
      <c r="G189" s="96"/>
      <c r="H189" s="97"/>
      <c r="I189" s="97"/>
      <c r="J189" s="98"/>
      <c r="K189" s="111"/>
      <c r="L189" s="112"/>
      <c r="M189" s="113"/>
      <c r="N189" s="26">
        <f>SUM(N181:N188)</f>
        <v>0</v>
      </c>
      <c r="O189" s="26">
        <f>SUM(O181:O188)</f>
        <v>0</v>
      </c>
      <c r="P189" s="101"/>
      <c r="Q189" s="32">
        <f>SUM(Q181:Q188)</f>
        <v>0</v>
      </c>
      <c r="R189" s="4"/>
    </row>
    <row r="190" spans="2:18" s="64" customFormat="1" ht="18.95" customHeight="1" thickBot="1" x14ac:dyDescent="0.3">
      <c r="B190" s="114"/>
      <c r="C190" s="445" t="s">
        <v>219</v>
      </c>
      <c r="D190" s="446"/>
      <c r="E190" s="115"/>
      <c r="F190" s="116"/>
      <c r="G190" s="116"/>
      <c r="H190" s="117"/>
      <c r="I190" s="117"/>
      <c r="J190" s="118"/>
      <c r="K190" s="33">
        <f>K178</f>
        <v>0</v>
      </c>
      <c r="L190" s="119"/>
      <c r="M190" s="33">
        <f>M178</f>
        <v>0</v>
      </c>
      <c r="N190" s="33">
        <f>SUM(N189,N178)</f>
        <v>0</v>
      </c>
      <c r="O190" s="33">
        <f>SUM(O189,O178)</f>
        <v>0</v>
      </c>
      <c r="P190" s="119"/>
      <c r="Q190" s="34">
        <f>SUM(Q189,Q178)</f>
        <v>0</v>
      </c>
      <c r="R190" s="4"/>
    </row>
    <row r="191" spans="2:18" s="64" customFormat="1" ht="12.75" thickBot="1" x14ac:dyDescent="0.25">
      <c r="B191" s="133"/>
      <c r="C191" s="133"/>
      <c r="D191" s="133"/>
      <c r="E191" s="31"/>
      <c r="F191" s="133"/>
      <c r="G191" s="133"/>
      <c r="H191" s="134"/>
      <c r="I191" s="134"/>
      <c r="J191" s="31"/>
      <c r="K191" s="31"/>
      <c r="L191" s="135"/>
      <c r="M191" s="31"/>
      <c r="N191" s="31"/>
      <c r="O191" s="31"/>
      <c r="P191" s="135"/>
      <c r="Q191" s="31"/>
      <c r="R191" s="4"/>
    </row>
    <row r="192" spans="2:18" s="64" customFormat="1" ht="20.25" customHeight="1" x14ac:dyDescent="0.2">
      <c r="B192" s="30" t="s">
        <v>189</v>
      </c>
      <c r="C192" s="381"/>
      <c r="D192" s="382"/>
      <c r="E192" s="382"/>
      <c r="F192" s="383"/>
      <c r="G192" s="384"/>
      <c r="H192" s="384"/>
      <c r="I192" s="384"/>
      <c r="J192" s="384"/>
      <c r="K192" s="384"/>
      <c r="L192" s="384"/>
      <c r="M192" s="384"/>
      <c r="N192" s="384"/>
      <c r="O192" s="384"/>
      <c r="P192" s="384"/>
      <c r="Q192" s="385"/>
      <c r="R192" s="4"/>
    </row>
    <row r="193" spans="2:18" s="64" customFormat="1" ht="20.25" customHeight="1" x14ac:dyDescent="0.25">
      <c r="B193" s="424"/>
      <c r="C193" s="419" t="s">
        <v>190</v>
      </c>
      <c r="D193" s="420"/>
      <c r="E193" s="420"/>
      <c r="F193" s="420"/>
      <c r="G193" s="420"/>
      <c r="H193" s="420"/>
      <c r="I193" s="420"/>
      <c r="J193" s="421"/>
      <c r="K193" s="435"/>
      <c r="L193" s="435"/>
      <c r="M193" s="435"/>
      <c r="N193" s="435"/>
      <c r="O193" s="435"/>
      <c r="P193" s="435"/>
      <c r="Q193" s="436"/>
      <c r="R193" s="4"/>
    </row>
    <row r="194" spans="2:18" s="64" customFormat="1" ht="36" x14ac:dyDescent="0.2">
      <c r="B194" s="425"/>
      <c r="C194" s="65" t="s">
        <v>37</v>
      </c>
      <c r="D194" s="63" t="s">
        <v>39</v>
      </c>
      <c r="E194" s="66" t="s">
        <v>56</v>
      </c>
      <c r="F194" s="67" t="s">
        <v>46</v>
      </c>
      <c r="G194" s="65" t="s">
        <v>191</v>
      </c>
      <c r="H194" s="68" t="s">
        <v>192</v>
      </c>
      <c r="I194" s="69" t="s">
        <v>193</v>
      </c>
      <c r="J194" s="66" t="s">
        <v>194</v>
      </c>
      <c r="K194" s="70" t="s">
        <v>195</v>
      </c>
      <c r="L194" s="71" t="s">
        <v>196</v>
      </c>
      <c r="M194" s="66" t="s">
        <v>197</v>
      </c>
      <c r="N194" s="66" t="s">
        <v>198</v>
      </c>
      <c r="O194" s="65" t="s">
        <v>78</v>
      </c>
      <c r="P194" s="72" t="s">
        <v>199</v>
      </c>
      <c r="Q194" s="28" t="s">
        <v>83</v>
      </c>
      <c r="R194" s="3"/>
    </row>
    <row r="195" spans="2:18" ht="12" customHeight="1" x14ac:dyDescent="0.2">
      <c r="B195" s="73" t="s">
        <v>238</v>
      </c>
      <c r="C195" s="14"/>
      <c r="D195" s="74"/>
      <c r="E195" s="75"/>
      <c r="F195" s="74"/>
      <c r="G195" s="74"/>
      <c r="H195" s="76"/>
      <c r="I195" s="76"/>
      <c r="J195" s="75"/>
      <c r="K195" s="77"/>
      <c r="L195" s="78"/>
      <c r="M195" s="77"/>
      <c r="N195" s="77"/>
      <c r="O195" s="75"/>
      <c r="P195" s="78"/>
      <c r="Q195" s="79"/>
      <c r="R195" s="80"/>
    </row>
    <row r="196" spans="2:18" ht="12" customHeight="1" x14ac:dyDescent="0.2">
      <c r="B196" s="81" t="s">
        <v>201</v>
      </c>
      <c r="C196" s="10"/>
      <c r="D196" s="5" t="s">
        <v>202</v>
      </c>
      <c r="E196" s="5" t="s">
        <v>203</v>
      </c>
      <c r="F196" s="10"/>
      <c r="G196" s="10"/>
      <c r="H196" s="12"/>
      <c r="I196" s="5" t="s">
        <v>204</v>
      </c>
      <c r="J196" s="6">
        <v>0</v>
      </c>
      <c r="K196" s="83">
        <f t="shared" ref="K196:K205" si="65">H196*J196</f>
        <v>0</v>
      </c>
      <c r="L196" s="7"/>
      <c r="M196" s="83">
        <f>(K196*L196)</f>
        <v>0</v>
      </c>
      <c r="N196" s="83">
        <f>K196+M196</f>
        <v>0</v>
      </c>
      <c r="O196" s="13">
        <f>N196</f>
        <v>0</v>
      </c>
      <c r="P196" s="16"/>
      <c r="Q196" s="84">
        <f>P196*O196</f>
        <v>0</v>
      </c>
      <c r="R196" s="80"/>
    </row>
    <row r="197" spans="2:18" ht="12" customHeight="1" x14ac:dyDescent="0.2">
      <c r="B197" s="81" t="s">
        <v>201</v>
      </c>
      <c r="C197" s="10"/>
      <c r="D197" s="5" t="s">
        <v>202</v>
      </c>
      <c r="E197" s="5" t="s">
        <v>203</v>
      </c>
      <c r="F197" s="10"/>
      <c r="G197" s="10"/>
      <c r="H197" s="12"/>
      <c r="I197" s="5" t="s">
        <v>204</v>
      </c>
      <c r="J197" s="6">
        <v>0</v>
      </c>
      <c r="K197" s="83">
        <f t="shared" si="65"/>
        <v>0</v>
      </c>
      <c r="L197" s="7"/>
      <c r="M197" s="83">
        <f>(K197*L197)</f>
        <v>0</v>
      </c>
      <c r="N197" s="83">
        <f t="shared" ref="N197:N205" si="66">K197+M197</f>
        <v>0</v>
      </c>
      <c r="O197" s="13">
        <v>0</v>
      </c>
      <c r="P197" s="16"/>
      <c r="Q197" s="84">
        <f t="shared" ref="Q197:Q205" si="67">P197*O197</f>
        <v>0</v>
      </c>
      <c r="R197" s="80"/>
    </row>
    <row r="198" spans="2:18" ht="12" customHeight="1" x14ac:dyDescent="0.2">
      <c r="B198" s="81" t="s">
        <v>201</v>
      </c>
      <c r="C198" s="10"/>
      <c r="D198" s="5" t="s">
        <v>202</v>
      </c>
      <c r="E198" s="5" t="s">
        <v>203</v>
      </c>
      <c r="F198" s="10"/>
      <c r="G198" s="10"/>
      <c r="H198" s="12"/>
      <c r="I198" s="5" t="s">
        <v>204</v>
      </c>
      <c r="J198" s="6">
        <v>0</v>
      </c>
      <c r="K198" s="83">
        <f t="shared" si="65"/>
        <v>0</v>
      </c>
      <c r="L198" s="7"/>
      <c r="M198" s="83">
        <f t="shared" ref="M198:M205" si="68">(K198*L198)</f>
        <v>0</v>
      </c>
      <c r="N198" s="83">
        <f t="shared" si="66"/>
        <v>0</v>
      </c>
      <c r="O198" s="13">
        <v>0</v>
      </c>
      <c r="P198" s="16"/>
      <c r="Q198" s="84">
        <f t="shared" si="67"/>
        <v>0</v>
      </c>
      <c r="R198" s="80"/>
    </row>
    <row r="199" spans="2:18" ht="12" customHeight="1" x14ac:dyDescent="0.2">
      <c r="B199" s="81" t="s">
        <v>201</v>
      </c>
      <c r="C199" s="10"/>
      <c r="D199" s="5" t="s">
        <v>202</v>
      </c>
      <c r="E199" s="5" t="s">
        <v>203</v>
      </c>
      <c r="F199" s="10"/>
      <c r="G199" s="10"/>
      <c r="H199" s="12"/>
      <c r="I199" s="5" t="s">
        <v>204</v>
      </c>
      <c r="J199" s="6">
        <v>0</v>
      </c>
      <c r="K199" s="83">
        <f t="shared" si="65"/>
        <v>0</v>
      </c>
      <c r="L199" s="7"/>
      <c r="M199" s="83">
        <f t="shared" si="68"/>
        <v>0</v>
      </c>
      <c r="N199" s="83">
        <f t="shared" si="66"/>
        <v>0</v>
      </c>
      <c r="O199" s="13">
        <v>0</v>
      </c>
      <c r="P199" s="16"/>
      <c r="Q199" s="84">
        <f t="shared" si="67"/>
        <v>0</v>
      </c>
      <c r="R199" s="80"/>
    </row>
    <row r="200" spans="2:18" ht="12" customHeight="1" x14ac:dyDescent="0.2">
      <c r="B200" s="81" t="s">
        <v>201</v>
      </c>
      <c r="C200" s="10"/>
      <c r="D200" s="5" t="s">
        <v>202</v>
      </c>
      <c r="E200" s="5" t="s">
        <v>203</v>
      </c>
      <c r="F200" s="10"/>
      <c r="G200" s="10"/>
      <c r="H200" s="12"/>
      <c r="I200" s="5" t="s">
        <v>204</v>
      </c>
      <c r="J200" s="6">
        <v>0</v>
      </c>
      <c r="K200" s="83">
        <f t="shared" si="65"/>
        <v>0</v>
      </c>
      <c r="L200" s="7"/>
      <c r="M200" s="83">
        <f t="shared" si="68"/>
        <v>0</v>
      </c>
      <c r="N200" s="83">
        <f t="shared" si="66"/>
        <v>0</v>
      </c>
      <c r="O200" s="13">
        <v>0</v>
      </c>
      <c r="P200" s="16"/>
      <c r="Q200" s="84">
        <f t="shared" si="67"/>
        <v>0</v>
      </c>
      <c r="R200" s="80"/>
    </row>
    <row r="201" spans="2:18" ht="12" customHeight="1" x14ac:dyDescent="0.2">
      <c r="B201" s="81" t="s">
        <v>201</v>
      </c>
      <c r="C201" s="10"/>
      <c r="D201" s="5" t="s">
        <v>202</v>
      </c>
      <c r="E201" s="5" t="s">
        <v>203</v>
      </c>
      <c r="F201" s="10"/>
      <c r="G201" s="10"/>
      <c r="H201" s="12"/>
      <c r="I201" s="5" t="s">
        <v>204</v>
      </c>
      <c r="J201" s="6">
        <v>0</v>
      </c>
      <c r="K201" s="83">
        <f t="shared" si="65"/>
        <v>0</v>
      </c>
      <c r="L201" s="7"/>
      <c r="M201" s="83">
        <f t="shared" si="68"/>
        <v>0</v>
      </c>
      <c r="N201" s="83">
        <f t="shared" si="66"/>
        <v>0</v>
      </c>
      <c r="O201" s="13">
        <v>0</v>
      </c>
      <c r="P201" s="16"/>
      <c r="Q201" s="84">
        <f t="shared" si="67"/>
        <v>0</v>
      </c>
      <c r="R201" s="80"/>
    </row>
    <row r="202" spans="2:18" ht="12" customHeight="1" x14ac:dyDescent="0.2">
      <c r="B202" s="81" t="s">
        <v>201</v>
      </c>
      <c r="C202" s="10"/>
      <c r="D202" s="5" t="s">
        <v>202</v>
      </c>
      <c r="E202" s="5" t="s">
        <v>203</v>
      </c>
      <c r="F202" s="10"/>
      <c r="G202" s="10"/>
      <c r="H202" s="12"/>
      <c r="I202" s="5" t="s">
        <v>204</v>
      </c>
      <c r="J202" s="6">
        <v>0</v>
      </c>
      <c r="K202" s="83">
        <f t="shared" si="65"/>
        <v>0</v>
      </c>
      <c r="L202" s="7"/>
      <c r="M202" s="83">
        <f t="shared" si="68"/>
        <v>0</v>
      </c>
      <c r="N202" s="83">
        <f t="shared" si="66"/>
        <v>0</v>
      </c>
      <c r="O202" s="13">
        <v>0</v>
      </c>
      <c r="P202" s="16"/>
      <c r="Q202" s="84">
        <f t="shared" si="67"/>
        <v>0</v>
      </c>
      <c r="R202" s="80"/>
    </row>
    <row r="203" spans="2:18" ht="12" customHeight="1" x14ac:dyDescent="0.2">
      <c r="B203" s="81" t="s">
        <v>201</v>
      </c>
      <c r="C203" s="10"/>
      <c r="D203" s="5" t="s">
        <v>202</v>
      </c>
      <c r="E203" s="5" t="s">
        <v>203</v>
      </c>
      <c r="F203" s="10"/>
      <c r="G203" s="10"/>
      <c r="H203" s="12"/>
      <c r="I203" s="5" t="s">
        <v>204</v>
      </c>
      <c r="J203" s="6">
        <v>0</v>
      </c>
      <c r="K203" s="83">
        <f t="shared" si="65"/>
        <v>0</v>
      </c>
      <c r="L203" s="7"/>
      <c r="M203" s="83">
        <f t="shared" si="68"/>
        <v>0</v>
      </c>
      <c r="N203" s="83">
        <f t="shared" si="66"/>
        <v>0</v>
      </c>
      <c r="O203" s="13">
        <v>0</v>
      </c>
      <c r="P203" s="16"/>
      <c r="Q203" s="84">
        <f t="shared" si="67"/>
        <v>0</v>
      </c>
      <c r="R203" s="80"/>
    </row>
    <row r="204" spans="2:18" ht="12" customHeight="1" x14ac:dyDescent="0.2">
      <c r="B204" s="81" t="s">
        <v>201</v>
      </c>
      <c r="C204" s="10"/>
      <c r="D204" s="5" t="s">
        <v>202</v>
      </c>
      <c r="E204" s="5" t="s">
        <v>203</v>
      </c>
      <c r="F204" s="10"/>
      <c r="G204" s="10"/>
      <c r="H204" s="12"/>
      <c r="I204" s="5" t="s">
        <v>204</v>
      </c>
      <c r="J204" s="6">
        <v>0</v>
      </c>
      <c r="K204" s="83">
        <f t="shared" si="65"/>
        <v>0</v>
      </c>
      <c r="L204" s="7"/>
      <c r="M204" s="83">
        <f t="shared" si="68"/>
        <v>0</v>
      </c>
      <c r="N204" s="83">
        <f t="shared" si="66"/>
        <v>0</v>
      </c>
      <c r="O204" s="13">
        <v>0</v>
      </c>
      <c r="P204" s="16"/>
      <c r="Q204" s="84">
        <f t="shared" si="67"/>
        <v>0</v>
      </c>
      <c r="R204" s="80"/>
    </row>
    <row r="205" spans="2:18" ht="12" customHeight="1" x14ac:dyDescent="0.2">
      <c r="B205" s="81" t="s">
        <v>201</v>
      </c>
      <c r="C205" s="10"/>
      <c r="D205" s="5" t="s">
        <v>202</v>
      </c>
      <c r="E205" s="5" t="s">
        <v>203</v>
      </c>
      <c r="F205" s="10"/>
      <c r="G205" s="10"/>
      <c r="H205" s="12"/>
      <c r="I205" s="5" t="s">
        <v>204</v>
      </c>
      <c r="J205" s="6">
        <v>0</v>
      </c>
      <c r="K205" s="83">
        <f t="shared" si="65"/>
        <v>0</v>
      </c>
      <c r="L205" s="7"/>
      <c r="M205" s="83">
        <f t="shared" si="68"/>
        <v>0</v>
      </c>
      <c r="N205" s="83">
        <f t="shared" si="66"/>
        <v>0</v>
      </c>
      <c r="O205" s="13">
        <v>0</v>
      </c>
      <c r="P205" s="16"/>
      <c r="Q205" s="84">
        <f t="shared" si="67"/>
        <v>0</v>
      </c>
      <c r="R205" s="80"/>
    </row>
    <row r="206" spans="2:18" ht="12" customHeight="1" x14ac:dyDescent="0.2">
      <c r="B206" s="85" t="s">
        <v>239</v>
      </c>
      <c r="C206" s="14"/>
      <c r="D206" s="74"/>
      <c r="E206" s="75"/>
      <c r="F206" s="74"/>
      <c r="G206" s="74"/>
      <c r="H206" s="76"/>
      <c r="I206" s="76"/>
      <c r="J206" s="75"/>
      <c r="K206" s="77"/>
      <c r="L206" s="78"/>
      <c r="M206" s="77"/>
      <c r="N206" s="77"/>
      <c r="O206" s="75"/>
      <c r="P206" s="78"/>
      <c r="Q206" s="79"/>
      <c r="R206" s="80"/>
    </row>
    <row r="207" spans="2:18" ht="12" customHeight="1" x14ac:dyDescent="0.2">
      <c r="B207" s="81" t="s">
        <v>201</v>
      </c>
      <c r="C207" s="10"/>
      <c r="D207" s="5" t="s">
        <v>202</v>
      </c>
      <c r="E207" s="5" t="s">
        <v>203</v>
      </c>
      <c r="F207" s="10"/>
      <c r="G207" s="10"/>
      <c r="H207" s="12"/>
      <c r="I207" s="82" t="s">
        <v>204</v>
      </c>
      <c r="J207" s="123">
        <v>0</v>
      </c>
      <c r="K207" s="83">
        <f t="shared" ref="K207:K216" si="69">H207*J207</f>
        <v>0</v>
      </c>
      <c r="L207" s="7"/>
      <c r="M207" s="83">
        <f t="shared" ref="M207:M216" si="70">(K207*L207)</f>
        <v>0</v>
      </c>
      <c r="N207" s="83">
        <f t="shared" ref="N207:N216" si="71">K207+M207</f>
        <v>0</v>
      </c>
      <c r="O207" s="13">
        <v>0</v>
      </c>
      <c r="P207" s="16"/>
      <c r="Q207" s="84">
        <f>P207*O207</f>
        <v>0</v>
      </c>
      <c r="R207" s="80"/>
    </row>
    <row r="208" spans="2:18" ht="12" customHeight="1" x14ac:dyDescent="0.2">
      <c r="B208" s="81" t="s">
        <v>201</v>
      </c>
      <c r="C208" s="10"/>
      <c r="D208" s="5" t="s">
        <v>202</v>
      </c>
      <c r="E208" s="5" t="s">
        <v>203</v>
      </c>
      <c r="F208" s="10"/>
      <c r="G208" s="10"/>
      <c r="H208" s="12"/>
      <c r="I208" s="82" t="s">
        <v>204</v>
      </c>
      <c r="J208" s="123">
        <v>0</v>
      </c>
      <c r="K208" s="83">
        <f t="shared" si="69"/>
        <v>0</v>
      </c>
      <c r="L208" s="7"/>
      <c r="M208" s="83">
        <f t="shared" si="70"/>
        <v>0</v>
      </c>
      <c r="N208" s="83">
        <f t="shared" si="71"/>
        <v>0</v>
      </c>
      <c r="O208" s="13">
        <v>0</v>
      </c>
      <c r="P208" s="16"/>
      <c r="Q208" s="84">
        <f t="shared" ref="Q208:Q216" si="72">P208*O208</f>
        <v>0</v>
      </c>
      <c r="R208" s="80"/>
    </row>
    <row r="209" spans="2:18" ht="12" customHeight="1" x14ac:dyDescent="0.2">
      <c r="B209" s="81" t="s">
        <v>201</v>
      </c>
      <c r="C209" s="10"/>
      <c r="D209" s="5" t="s">
        <v>202</v>
      </c>
      <c r="E209" s="5" t="s">
        <v>203</v>
      </c>
      <c r="F209" s="10"/>
      <c r="G209" s="10"/>
      <c r="H209" s="12"/>
      <c r="I209" s="82" t="s">
        <v>204</v>
      </c>
      <c r="J209" s="123">
        <v>0</v>
      </c>
      <c r="K209" s="83">
        <f t="shared" si="69"/>
        <v>0</v>
      </c>
      <c r="L209" s="7"/>
      <c r="M209" s="83">
        <f t="shared" si="70"/>
        <v>0</v>
      </c>
      <c r="N209" s="83">
        <f t="shared" si="71"/>
        <v>0</v>
      </c>
      <c r="O209" s="13">
        <v>0</v>
      </c>
      <c r="P209" s="16"/>
      <c r="Q209" s="84">
        <f t="shared" si="72"/>
        <v>0</v>
      </c>
      <c r="R209" s="80"/>
    </row>
    <row r="210" spans="2:18" ht="12" customHeight="1" x14ac:dyDescent="0.2">
      <c r="B210" s="81" t="s">
        <v>201</v>
      </c>
      <c r="C210" s="10"/>
      <c r="D210" s="5" t="s">
        <v>202</v>
      </c>
      <c r="E210" s="5" t="s">
        <v>203</v>
      </c>
      <c r="F210" s="10"/>
      <c r="G210" s="10"/>
      <c r="H210" s="12"/>
      <c r="I210" s="82" t="s">
        <v>204</v>
      </c>
      <c r="J210" s="123">
        <v>0</v>
      </c>
      <c r="K210" s="83">
        <f t="shared" si="69"/>
        <v>0</v>
      </c>
      <c r="L210" s="7"/>
      <c r="M210" s="83">
        <f t="shared" si="70"/>
        <v>0</v>
      </c>
      <c r="N210" s="83">
        <f t="shared" si="71"/>
        <v>0</v>
      </c>
      <c r="O210" s="13">
        <v>0</v>
      </c>
      <c r="P210" s="16"/>
      <c r="Q210" s="84">
        <f t="shared" si="72"/>
        <v>0</v>
      </c>
      <c r="R210" s="80"/>
    </row>
    <row r="211" spans="2:18" ht="12" customHeight="1" x14ac:dyDescent="0.2">
      <c r="B211" s="81" t="s">
        <v>201</v>
      </c>
      <c r="C211" s="10"/>
      <c r="D211" s="5" t="s">
        <v>202</v>
      </c>
      <c r="E211" s="5" t="s">
        <v>203</v>
      </c>
      <c r="F211" s="10"/>
      <c r="G211" s="10"/>
      <c r="H211" s="12"/>
      <c r="I211" s="82" t="s">
        <v>204</v>
      </c>
      <c r="J211" s="123">
        <v>0</v>
      </c>
      <c r="K211" s="83">
        <f t="shared" si="69"/>
        <v>0</v>
      </c>
      <c r="L211" s="7"/>
      <c r="M211" s="83">
        <f t="shared" si="70"/>
        <v>0</v>
      </c>
      <c r="N211" s="83">
        <f t="shared" si="71"/>
        <v>0</v>
      </c>
      <c r="O211" s="13">
        <v>0</v>
      </c>
      <c r="P211" s="16"/>
      <c r="Q211" s="84">
        <f t="shared" si="72"/>
        <v>0</v>
      </c>
      <c r="R211" s="80"/>
    </row>
    <row r="212" spans="2:18" ht="12" customHeight="1" x14ac:dyDescent="0.2">
      <c r="B212" s="81" t="s">
        <v>201</v>
      </c>
      <c r="C212" s="10"/>
      <c r="D212" s="5" t="s">
        <v>202</v>
      </c>
      <c r="E212" s="5" t="s">
        <v>203</v>
      </c>
      <c r="F212" s="10"/>
      <c r="G212" s="10"/>
      <c r="H212" s="12"/>
      <c r="I212" s="82" t="s">
        <v>204</v>
      </c>
      <c r="J212" s="123">
        <v>0</v>
      </c>
      <c r="K212" s="83">
        <f t="shared" si="69"/>
        <v>0</v>
      </c>
      <c r="L212" s="7"/>
      <c r="M212" s="83">
        <f t="shared" si="70"/>
        <v>0</v>
      </c>
      <c r="N212" s="83">
        <f t="shared" si="71"/>
        <v>0</v>
      </c>
      <c r="O212" s="13">
        <v>0</v>
      </c>
      <c r="P212" s="16"/>
      <c r="Q212" s="84">
        <f t="shared" si="72"/>
        <v>0</v>
      </c>
      <c r="R212" s="80"/>
    </row>
    <row r="213" spans="2:18" ht="12" customHeight="1" x14ac:dyDescent="0.2">
      <c r="B213" s="81" t="s">
        <v>201</v>
      </c>
      <c r="C213" s="10"/>
      <c r="D213" s="5" t="s">
        <v>202</v>
      </c>
      <c r="E213" s="5" t="s">
        <v>203</v>
      </c>
      <c r="F213" s="10"/>
      <c r="G213" s="10"/>
      <c r="H213" s="12"/>
      <c r="I213" s="82" t="s">
        <v>204</v>
      </c>
      <c r="J213" s="123">
        <v>0</v>
      </c>
      <c r="K213" s="83">
        <f t="shared" si="69"/>
        <v>0</v>
      </c>
      <c r="L213" s="7"/>
      <c r="M213" s="83">
        <f t="shared" si="70"/>
        <v>0</v>
      </c>
      <c r="N213" s="83">
        <f t="shared" si="71"/>
        <v>0</v>
      </c>
      <c r="O213" s="13">
        <v>0</v>
      </c>
      <c r="P213" s="16"/>
      <c r="Q213" s="84">
        <f t="shared" si="72"/>
        <v>0</v>
      </c>
      <c r="R213" s="80"/>
    </row>
    <row r="214" spans="2:18" ht="12" customHeight="1" x14ac:dyDescent="0.2">
      <c r="B214" s="81" t="s">
        <v>201</v>
      </c>
      <c r="C214" s="10"/>
      <c r="D214" s="5" t="s">
        <v>202</v>
      </c>
      <c r="E214" s="5" t="s">
        <v>203</v>
      </c>
      <c r="F214" s="10"/>
      <c r="G214" s="10"/>
      <c r="H214" s="12"/>
      <c r="I214" s="82" t="s">
        <v>204</v>
      </c>
      <c r="J214" s="123">
        <v>0</v>
      </c>
      <c r="K214" s="83">
        <f t="shared" si="69"/>
        <v>0</v>
      </c>
      <c r="L214" s="7"/>
      <c r="M214" s="83">
        <f t="shared" si="70"/>
        <v>0</v>
      </c>
      <c r="N214" s="83">
        <f t="shared" si="71"/>
        <v>0</v>
      </c>
      <c r="O214" s="13">
        <v>0</v>
      </c>
      <c r="P214" s="16"/>
      <c r="Q214" s="84">
        <f t="shared" si="72"/>
        <v>0</v>
      </c>
      <c r="R214" s="80"/>
    </row>
    <row r="215" spans="2:18" ht="12" customHeight="1" x14ac:dyDescent="0.2">
      <c r="B215" s="81" t="s">
        <v>201</v>
      </c>
      <c r="C215" s="10"/>
      <c r="D215" s="5" t="s">
        <v>202</v>
      </c>
      <c r="E215" s="5" t="s">
        <v>203</v>
      </c>
      <c r="F215" s="10"/>
      <c r="G215" s="10"/>
      <c r="H215" s="12"/>
      <c r="I215" s="82" t="s">
        <v>204</v>
      </c>
      <c r="J215" s="123">
        <v>0</v>
      </c>
      <c r="K215" s="83">
        <f t="shared" si="69"/>
        <v>0</v>
      </c>
      <c r="L215" s="7"/>
      <c r="M215" s="83">
        <f t="shared" si="70"/>
        <v>0</v>
      </c>
      <c r="N215" s="83">
        <f t="shared" si="71"/>
        <v>0</v>
      </c>
      <c r="O215" s="13">
        <v>0</v>
      </c>
      <c r="P215" s="16"/>
      <c r="Q215" s="84">
        <f t="shared" si="72"/>
        <v>0</v>
      </c>
      <c r="R215" s="80"/>
    </row>
    <row r="216" spans="2:18" ht="12" customHeight="1" x14ac:dyDescent="0.2">
      <c r="B216" s="81" t="s">
        <v>201</v>
      </c>
      <c r="C216" s="10"/>
      <c r="D216" s="5" t="s">
        <v>202</v>
      </c>
      <c r="E216" s="5" t="s">
        <v>203</v>
      </c>
      <c r="F216" s="10"/>
      <c r="G216" s="10"/>
      <c r="H216" s="12"/>
      <c r="I216" s="82" t="s">
        <v>204</v>
      </c>
      <c r="J216" s="123">
        <v>0</v>
      </c>
      <c r="K216" s="83">
        <f t="shared" si="69"/>
        <v>0</v>
      </c>
      <c r="L216" s="7"/>
      <c r="M216" s="83">
        <f t="shared" si="70"/>
        <v>0</v>
      </c>
      <c r="N216" s="83">
        <f t="shared" si="71"/>
        <v>0</v>
      </c>
      <c r="O216" s="13">
        <v>0</v>
      </c>
      <c r="P216" s="16"/>
      <c r="Q216" s="84">
        <f t="shared" si="72"/>
        <v>0</v>
      </c>
      <c r="R216" s="80"/>
    </row>
    <row r="217" spans="2:18" ht="12" customHeight="1" x14ac:dyDescent="0.2">
      <c r="B217" s="85" t="s">
        <v>240</v>
      </c>
      <c r="C217" s="14"/>
      <c r="D217" s="74"/>
      <c r="E217" s="75"/>
      <c r="F217" s="74"/>
      <c r="G217" s="74"/>
      <c r="H217" s="76"/>
      <c r="I217" s="76"/>
      <c r="J217" s="75"/>
      <c r="K217" s="77"/>
      <c r="L217" s="78"/>
      <c r="M217" s="77"/>
      <c r="N217" s="77"/>
      <c r="O217" s="75"/>
      <c r="P217" s="78"/>
      <c r="Q217" s="79"/>
      <c r="R217" s="80"/>
    </row>
    <row r="218" spans="2:18" ht="12" customHeight="1" x14ac:dyDescent="0.2">
      <c r="B218" s="81" t="s">
        <v>201</v>
      </c>
      <c r="C218" s="10"/>
      <c r="D218" s="5" t="s">
        <v>202</v>
      </c>
      <c r="E218" s="5" t="s">
        <v>203</v>
      </c>
      <c r="F218" s="10"/>
      <c r="G218" s="10"/>
      <c r="H218" s="12"/>
      <c r="I218" s="82" t="s">
        <v>204</v>
      </c>
      <c r="J218" s="123">
        <v>0</v>
      </c>
      <c r="K218" s="83">
        <f t="shared" ref="K218:K227" si="73">H218*J218</f>
        <v>0</v>
      </c>
      <c r="L218" s="7"/>
      <c r="M218" s="83">
        <f t="shared" ref="M218:M227" si="74">(K218*L218)</f>
        <v>0</v>
      </c>
      <c r="N218" s="83">
        <f t="shared" ref="N218:N227" si="75">K218+M218</f>
        <v>0</v>
      </c>
      <c r="O218" s="13">
        <v>0</v>
      </c>
      <c r="P218" s="16"/>
      <c r="Q218" s="84">
        <f>P218*O218</f>
        <v>0</v>
      </c>
      <c r="R218" s="80"/>
    </row>
    <row r="219" spans="2:18" ht="12" customHeight="1" x14ac:dyDescent="0.2">
      <c r="B219" s="81" t="s">
        <v>201</v>
      </c>
      <c r="C219" s="10"/>
      <c r="D219" s="5" t="s">
        <v>202</v>
      </c>
      <c r="E219" s="5" t="s">
        <v>203</v>
      </c>
      <c r="F219" s="10"/>
      <c r="G219" s="10"/>
      <c r="H219" s="12"/>
      <c r="I219" s="82" t="s">
        <v>204</v>
      </c>
      <c r="J219" s="123">
        <v>0</v>
      </c>
      <c r="K219" s="83">
        <f t="shared" si="73"/>
        <v>0</v>
      </c>
      <c r="L219" s="7"/>
      <c r="M219" s="83">
        <f t="shared" si="74"/>
        <v>0</v>
      </c>
      <c r="N219" s="83">
        <f t="shared" si="75"/>
        <v>0</v>
      </c>
      <c r="O219" s="13">
        <v>0</v>
      </c>
      <c r="P219" s="16"/>
      <c r="Q219" s="84">
        <f t="shared" ref="Q219:Q227" si="76">P219*O219</f>
        <v>0</v>
      </c>
      <c r="R219" s="80"/>
    </row>
    <row r="220" spans="2:18" ht="12" customHeight="1" x14ac:dyDescent="0.2">
      <c r="B220" s="81" t="s">
        <v>201</v>
      </c>
      <c r="C220" s="10"/>
      <c r="D220" s="5" t="s">
        <v>202</v>
      </c>
      <c r="E220" s="5" t="s">
        <v>203</v>
      </c>
      <c r="F220" s="10"/>
      <c r="G220" s="10"/>
      <c r="H220" s="12"/>
      <c r="I220" s="82" t="s">
        <v>204</v>
      </c>
      <c r="J220" s="123">
        <v>0</v>
      </c>
      <c r="K220" s="83">
        <f t="shared" si="73"/>
        <v>0</v>
      </c>
      <c r="L220" s="7"/>
      <c r="M220" s="83">
        <f t="shared" si="74"/>
        <v>0</v>
      </c>
      <c r="N220" s="83">
        <f t="shared" si="75"/>
        <v>0</v>
      </c>
      <c r="O220" s="13">
        <v>0</v>
      </c>
      <c r="P220" s="16"/>
      <c r="Q220" s="84">
        <f t="shared" si="76"/>
        <v>0</v>
      </c>
      <c r="R220" s="80"/>
    </row>
    <row r="221" spans="2:18" ht="12" customHeight="1" x14ac:dyDescent="0.2">
      <c r="B221" s="81" t="s">
        <v>201</v>
      </c>
      <c r="C221" s="10"/>
      <c r="D221" s="5" t="s">
        <v>202</v>
      </c>
      <c r="E221" s="5" t="s">
        <v>203</v>
      </c>
      <c r="F221" s="10"/>
      <c r="G221" s="10"/>
      <c r="H221" s="12"/>
      <c r="I221" s="82" t="s">
        <v>204</v>
      </c>
      <c r="J221" s="123">
        <v>0</v>
      </c>
      <c r="K221" s="83">
        <f t="shared" si="73"/>
        <v>0</v>
      </c>
      <c r="L221" s="7"/>
      <c r="M221" s="83">
        <f t="shared" si="74"/>
        <v>0</v>
      </c>
      <c r="N221" s="83">
        <f t="shared" si="75"/>
        <v>0</v>
      </c>
      <c r="O221" s="13">
        <v>0</v>
      </c>
      <c r="P221" s="16"/>
      <c r="Q221" s="84">
        <f t="shared" si="76"/>
        <v>0</v>
      </c>
      <c r="R221" s="80"/>
    </row>
    <row r="222" spans="2:18" ht="12" customHeight="1" x14ac:dyDescent="0.2">
      <c r="B222" s="81" t="s">
        <v>201</v>
      </c>
      <c r="C222" s="10"/>
      <c r="D222" s="5" t="s">
        <v>202</v>
      </c>
      <c r="E222" s="5" t="s">
        <v>203</v>
      </c>
      <c r="F222" s="10"/>
      <c r="G222" s="10"/>
      <c r="H222" s="12"/>
      <c r="I222" s="82" t="s">
        <v>204</v>
      </c>
      <c r="J222" s="123">
        <v>0</v>
      </c>
      <c r="K222" s="83">
        <f t="shared" si="73"/>
        <v>0</v>
      </c>
      <c r="L222" s="7"/>
      <c r="M222" s="83">
        <f t="shared" si="74"/>
        <v>0</v>
      </c>
      <c r="N222" s="83">
        <f t="shared" si="75"/>
        <v>0</v>
      </c>
      <c r="O222" s="13">
        <v>0</v>
      </c>
      <c r="P222" s="16"/>
      <c r="Q222" s="84">
        <f t="shared" si="76"/>
        <v>0</v>
      </c>
      <c r="R222" s="80"/>
    </row>
    <row r="223" spans="2:18" ht="12" customHeight="1" x14ac:dyDescent="0.2">
      <c r="B223" s="81" t="s">
        <v>201</v>
      </c>
      <c r="C223" s="10"/>
      <c r="D223" s="5" t="s">
        <v>202</v>
      </c>
      <c r="E223" s="5" t="s">
        <v>203</v>
      </c>
      <c r="F223" s="10"/>
      <c r="G223" s="10"/>
      <c r="H223" s="12"/>
      <c r="I223" s="82" t="s">
        <v>204</v>
      </c>
      <c r="J223" s="123">
        <v>0</v>
      </c>
      <c r="K223" s="83">
        <f t="shared" si="73"/>
        <v>0</v>
      </c>
      <c r="L223" s="7"/>
      <c r="M223" s="83">
        <f t="shared" si="74"/>
        <v>0</v>
      </c>
      <c r="N223" s="83">
        <f t="shared" si="75"/>
        <v>0</v>
      </c>
      <c r="O223" s="13">
        <v>0</v>
      </c>
      <c r="P223" s="16"/>
      <c r="Q223" s="84">
        <f t="shared" si="76"/>
        <v>0</v>
      </c>
      <c r="R223" s="80"/>
    </row>
    <row r="224" spans="2:18" ht="12" customHeight="1" x14ac:dyDescent="0.2">
      <c r="B224" s="81" t="s">
        <v>201</v>
      </c>
      <c r="C224" s="10"/>
      <c r="D224" s="5" t="s">
        <v>202</v>
      </c>
      <c r="E224" s="5" t="s">
        <v>203</v>
      </c>
      <c r="F224" s="10"/>
      <c r="G224" s="10"/>
      <c r="H224" s="12"/>
      <c r="I224" s="82" t="s">
        <v>204</v>
      </c>
      <c r="J224" s="123">
        <v>0</v>
      </c>
      <c r="K224" s="83">
        <f t="shared" si="73"/>
        <v>0</v>
      </c>
      <c r="L224" s="7"/>
      <c r="M224" s="83">
        <f t="shared" si="74"/>
        <v>0</v>
      </c>
      <c r="N224" s="83">
        <f t="shared" si="75"/>
        <v>0</v>
      </c>
      <c r="O224" s="13">
        <v>0</v>
      </c>
      <c r="P224" s="16"/>
      <c r="Q224" s="84">
        <f t="shared" si="76"/>
        <v>0</v>
      </c>
      <c r="R224" s="80"/>
    </row>
    <row r="225" spans="2:18" ht="12" customHeight="1" x14ac:dyDescent="0.2">
      <c r="B225" s="81" t="s">
        <v>201</v>
      </c>
      <c r="C225" s="10"/>
      <c r="D225" s="5" t="s">
        <v>202</v>
      </c>
      <c r="E225" s="5" t="s">
        <v>203</v>
      </c>
      <c r="F225" s="10"/>
      <c r="G225" s="10"/>
      <c r="H225" s="12"/>
      <c r="I225" s="82" t="s">
        <v>204</v>
      </c>
      <c r="J225" s="123">
        <v>0</v>
      </c>
      <c r="K225" s="83">
        <f t="shared" si="73"/>
        <v>0</v>
      </c>
      <c r="L225" s="7"/>
      <c r="M225" s="83">
        <f t="shared" si="74"/>
        <v>0</v>
      </c>
      <c r="N225" s="83">
        <f t="shared" si="75"/>
        <v>0</v>
      </c>
      <c r="O225" s="13">
        <v>0</v>
      </c>
      <c r="P225" s="16"/>
      <c r="Q225" s="84">
        <f t="shared" si="76"/>
        <v>0</v>
      </c>
      <c r="R225" s="80"/>
    </row>
    <row r="226" spans="2:18" ht="12" customHeight="1" x14ac:dyDescent="0.2">
      <c r="B226" s="81" t="s">
        <v>201</v>
      </c>
      <c r="C226" s="10"/>
      <c r="D226" s="5" t="s">
        <v>202</v>
      </c>
      <c r="E226" s="5" t="s">
        <v>203</v>
      </c>
      <c r="F226" s="10"/>
      <c r="G226" s="10"/>
      <c r="H226" s="12"/>
      <c r="I226" s="82" t="s">
        <v>204</v>
      </c>
      <c r="J226" s="123">
        <v>0</v>
      </c>
      <c r="K226" s="83">
        <f t="shared" si="73"/>
        <v>0</v>
      </c>
      <c r="L226" s="7"/>
      <c r="M226" s="83">
        <f t="shared" si="74"/>
        <v>0</v>
      </c>
      <c r="N226" s="83">
        <f t="shared" si="75"/>
        <v>0</v>
      </c>
      <c r="O226" s="13">
        <v>0</v>
      </c>
      <c r="P226" s="16"/>
      <c r="Q226" s="84">
        <f t="shared" si="76"/>
        <v>0</v>
      </c>
      <c r="R226" s="80"/>
    </row>
    <row r="227" spans="2:18" ht="12" customHeight="1" x14ac:dyDescent="0.2">
      <c r="B227" s="81" t="s">
        <v>201</v>
      </c>
      <c r="C227" s="10"/>
      <c r="D227" s="5" t="s">
        <v>202</v>
      </c>
      <c r="E227" s="5" t="s">
        <v>203</v>
      </c>
      <c r="F227" s="10"/>
      <c r="G227" s="10"/>
      <c r="H227" s="12"/>
      <c r="I227" s="82" t="s">
        <v>204</v>
      </c>
      <c r="J227" s="123">
        <v>0</v>
      </c>
      <c r="K227" s="83">
        <f t="shared" si="73"/>
        <v>0</v>
      </c>
      <c r="L227" s="7"/>
      <c r="M227" s="83">
        <f t="shared" si="74"/>
        <v>0</v>
      </c>
      <c r="N227" s="83">
        <f t="shared" si="75"/>
        <v>0</v>
      </c>
      <c r="O227" s="13">
        <v>0</v>
      </c>
      <c r="P227" s="16"/>
      <c r="Q227" s="84">
        <f t="shared" si="76"/>
        <v>0</v>
      </c>
      <c r="R227" s="80"/>
    </row>
    <row r="228" spans="2:18" ht="12" customHeight="1" x14ac:dyDescent="0.2">
      <c r="B228" s="85" t="s">
        <v>241</v>
      </c>
      <c r="C228" s="14"/>
      <c r="D228" s="74"/>
      <c r="E228" s="75"/>
      <c r="F228" s="74"/>
      <c r="G228" s="74"/>
      <c r="H228" s="76"/>
      <c r="I228" s="76"/>
      <c r="J228" s="75"/>
      <c r="K228" s="77"/>
      <c r="L228" s="78"/>
      <c r="M228" s="77"/>
      <c r="N228" s="77"/>
      <c r="O228" s="75"/>
      <c r="P228" s="78"/>
      <c r="Q228" s="79"/>
      <c r="R228" s="80"/>
    </row>
    <row r="229" spans="2:18" ht="12" customHeight="1" x14ac:dyDescent="0.2">
      <c r="B229" s="81" t="s">
        <v>201</v>
      </c>
      <c r="C229" s="10"/>
      <c r="D229" s="5" t="s">
        <v>202</v>
      </c>
      <c r="E229" s="5" t="s">
        <v>203</v>
      </c>
      <c r="F229" s="10"/>
      <c r="G229" s="10"/>
      <c r="H229" s="12"/>
      <c r="I229" s="82" t="s">
        <v>204</v>
      </c>
      <c r="J229" s="123">
        <v>0</v>
      </c>
      <c r="K229" s="83">
        <f t="shared" ref="K229:K238" si="77">H229*J229</f>
        <v>0</v>
      </c>
      <c r="L229" s="7"/>
      <c r="M229" s="83">
        <f t="shared" ref="M229:M238" si="78">(K229*L229)</f>
        <v>0</v>
      </c>
      <c r="N229" s="83">
        <f t="shared" ref="N229:N238" si="79">K229+M229</f>
        <v>0</v>
      </c>
      <c r="O229" s="13">
        <v>0</v>
      </c>
      <c r="P229" s="16"/>
      <c r="Q229" s="84">
        <f>P229*O229</f>
        <v>0</v>
      </c>
      <c r="R229" s="80"/>
    </row>
    <row r="230" spans="2:18" ht="12" customHeight="1" x14ac:dyDescent="0.2">
      <c r="B230" s="81" t="s">
        <v>201</v>
      </c>
      <c r="C230" s="10"/>
      <c r="D230" s="5" t="s">
        <v>202</v>
      </c>
      <c r="E230" s="5" t="s">
        <v>203</v>
      </c>
      <c r="F230" s="10"/>
      <c r="G230" s="10"/>
      <c r="H230" s="12"/>
      <c r="I230" s="82" t="s">
        <v>204</v>
      </c>
      <c r="J230" s="123">
        <v>0</v>
      </c>
      <c r="K230" s="83">
        <f t="shared" si="77"/>
        <v>0</v>
      </c>
      <c r="L230" s="7"/>
      <c r="M230" s="83">
        <f t="shared" si="78"/>
        <v>0</v>
      </c>
      <c r="N230" s="83">
        <f t="shared" si="79"/>
        <v>0</v>
      </c>
      <c r="O230" s="13">
        <v>0</v>
      </c>
      <c r="P230" s="16"/>
      <c r="Q230" s="84">
        <f t="shared" ref="Q230:Q238" si="80">P230*O230</f>
        <v>0</v>
      </c>
      <c r="R230" s="80"/>
    </row>
    <row r="231" spans="2:18" ht="12" customHeight="1" x14ac:dyDescent="0.2">
      <c r="B231" s="81" t="s">
        <v>201</v>
      </c>
      <c r="C231" s="10"/>
      <c r="D231" s="5" t="s">
        <v>202</v>
      </c>
      <c r="E231" s="5" t="s">
        <v>203</v>
      </c>
      <c r="F231" s="10"/>
      <c r="G231" s="10"/>
      <c r="H231" s="12"/>
      <c r="I231" s="82" t="s">
        <v>204</v>
      </c>
      <c r="J231" s="123">
        <v>0</v>
      </c>
      <c r="K231" s="83">
        <f t="shared" si="77"/>
        <v>0</v>
      </c>
      <c r="L231" s="7"/>
      <c r="M231" s="83">
        <f t="shared" si="78"/>
        <v>0</v>
      </c>
      <c r="N231" s="83">
        <f t="shared" si="79"/>
        <v>0</v>
      </c>
      <c r="O231" s="13">
        <v>0</v>
      </c>
      <c r="P231" s="16"/>
      <c r="Q231" s="84">
        <f t="shared" si="80"/>
        <v>0</v>
      </c>
      <c r="R231" s="80"/>
    </row>
    <row r="232" spans="2:18" ht="12" customHeight="1" x14ac:dyDescent="0.2">
      <c r="B232" s="81" t="s">
        <v>201</v>
      </c>
      <c r="C232" s="10"/>
      <c r="D232" s="5" t="s">
        <v>202</v>
      </c>
      <c r="E232" s="5" t="s">
        <v>203</v>
      </c>
      <c r="F232" s="10"/>
      <c r="G232" s="10"/>
      <c r="H232" s="12"/>
      <c r="I232" s="82" t="s">
        <v>204</v>
      </c>
      <c r="J232" s="123">
        <v>0</v>
      </c>
      <c r="K232" s="83">
        <f t="shared" si="77"/>
        <v>0</v>
      </c>
      <c r="L232" s="7"/>
      <c r="M232" s="83">
        <f t="shared" si="78"/>
        <v>0</v>
      </c>
      <c r="N232" s="83">
        <f t="shared" si="79"/>
        <v>0</v>
      </c>
      <c r="O232" s="13">
        <v>0</v>
      </c>
      <c r="P232" s="16"/>
      <c r="Q232" s="84">
        <f t="shared" si="80"/>
        <v>0</v>
      </c>
      <c r="R232" s="80"/>
    </row>
    <row r="233" spans="2:18" ht="12" customHeight="1" x14ac:dyDescent="0.2">
      <c r="B233" s="81" t="s">
        <v>201</v>
      </c>
      <c r="C233" s="10"/>
      <c r="D233" s="5" t="s">
        <v>202</v>
      </c>
      <c r="E233" s="5" t="s">
        <v>203</v>
      </c>
      <c r="F233" s="10"/>
      <c r="G233" s="10"/>
      <c r="H233" s="12"/>
      <c r="I233" s="82" t="s">
        <v>204</v>
      </c>
      <c r="J233" s="123">
        <v>0</v>
      </c>
      <c r="K233" s="83">
        <f t="shared" si="77"/>
        <v>0</v>
      </c>
      <c r="L233" s="7"/>
      <c r="M233" s="83">
        <f t="shared" si="78"/>
        <v>0</v>
      </c>
      <c r="N233" s="83">
        <f t="shared" si="79"/>
        <v>0</v>
      </c>
      <c r="O233" s="13">
        <v>0</v>
      </c>
      <c r="P233" s="16"/>
      <c r="Q233" s="84">
        <f t="shared" si="80"/>
        <v>0</v>
      </c>
      <c r="R233" s="80"/>
    </row>
    <row r="234" spans="2:18" ht="12" customHeight="1" x14ac:dyDescent="0.2">
      <c r="B234" s="81" t="s">
        <v>201</v>
      </c>
      <c r="C234" s="10"/>
      <c r="D234" s="5" t="s">
        <v>202</v>
      </c>
      <c r="E234" s="5" t="s">
        <v>203</v>
      </c>
      <c r="F234" s="10"/>
      <c r="G234" s="10"/>
      <c r="H234" s="12"/>
      <c r="I234" s="82" t="s">
        <v>204</v>
      </c>
      <c r="J234" s="123">
        <v>0</v>
      </c>
      <c r="K234" s="83">
        <f t="shared" si="77"/>
        <v>0</v>
      </c>
      <c r="L234" s="7"/>
      <c r="M234" s="83">
        <f t="shared" si="78"/>
        <v>0</v>
      </c>
      <c r="N234" s="83">
        <f t="shared" si="79"/>
        <v>0</v>
      </c>
      <c r="O234" s="13">
        <v>0</v>
      </c>
      <c r="P234" s="16"/>
      <c r="Q234" s="84">
        <f t="shared" si="80"/>
        <v>0</v>
      </c>
      <c r="R234" s="80"/>
    </row>
    <row r="235" spans="2:18" ht="12" customHeight="1" x14ac:dyDescent="0.2">
      <c r="B235" s="81" t="s">
        <v>201</v>
      </c>
      <c r="C235" s="10"/>
      <c r="D235" s="5" t="s">
        <v>202</v>
      </c>
      <c r="E235" s="5" t="s">
        <v>203</v>
      </c>
      <c r="F235" s="10"/>
      <c r="G235" s="10"/>
      <c r="H235" s="12"/>
      <c r="I235" s="82" t="s">
        <v>204</v>
      </c>
      <c r="J235" s="123">
        <v>0</v>
      </c>
      <c r="K235" s="83">
        <f t="shared" si="77"/>
        <v>0</v>
      </c>
      <c r="L235" s="7"/>
      <c r="M235" s="83">
        <f t="shared" si="78"/>
        <v>0</v>
      </c>
      <c r="N235" s="83">
        <f t="shared" si="79"/>
        <v>0</v>
      </c>
      <c r="O235" s="13">
        <v>0</v>
      </c>
      <c r="P235" s="16"/>
      <c r="Q235" s="84">
        <f t="shared" si="80"/>
        <v>0</v>
      </c>
      <c r="R235" s="80"/>
    </row>
    <row r="236" spans="2:18" ht="12" customHeight="1" x14ac:dyDescent="0.2">
      <c r="B236" s="81" t="s">
        <v>201</v>
      </c>
      <c r="C236" s="10"/>
      <c r="D236" s="5" t="s">
        <v>202</v>
      </c>
      <c r="E236" s="5" t="s">
        <v>203</v>
      </c>
      <c r="F236" s="10"/>
      <c r="G236" s="10"/>
      <c r="H236" s="12"/>
      <c r="I236" s="82" t="s">
        <v>204</v>
      </c>
      <c r="J236" s="123">
        <v>0</v>
      </c>
      <c r="K236" s="83">
        <f t="shared" si="77"/>
        <v>0</v>
      </c>
      <c r="L236" s="7"/>
      <c r="M236" s="83">
        <f t="shared" si="78"/>
        <v>0</v>
      </c>
      <c r="N236" s="83">
        <f t="shared" si="79"/>
        <v>0</v>
      </c>
      <c r="O236" s="13">
        <v>0</v>
      </c>
      <c r="P236" s="16"/>
      <c r="Q236" s="84">
        <f t="shared" si="80"/>
        <v>0</v>
      </c>
      <c r="R236" s="80"/>
    </row>
    <row r="237" spans="2:18" ht="12" customHeight="1" x14ac:dyDescent="0.2">
      <c r="B237" s="81" t="s">
        <v>201</v>
      </c>
      <c r="C237" s="10"/>
      <c r="D237" s="5" t="s">
        <v>202</v>
      </c>
      <c r="E237" s="5" t="s">
        <v>203</v>
      </c>
      <c r="F237" s="10"/>
      <c r="G237" s="10"/>
      <c r="H237" s="12"/>
      <c r="I237" s="82" t="s">
        <v>204</v>
      </c>
      <c r="J237" s="123">
        <v>0</v>
      </c>
      <c r="K237" s="83">
        <f t="shared" si="77"/>
        <v>0</v>
      </c>
      <c r="L237" s="7"/>
      <c r="M237" s="83">
        <f t="shared" si="78"/>
        <v>0</v>
      </c>
      <c r="N237" s="83">
        <f t="shared" si="79"/>
        <v>0</v>
      </c>
      <c r="O237" s="13">
        <v>0</v>
      </c>
      <c r="P237" s="16"/>
      <c r="Q237" s="84">
        <f t="shared" si="80"/>
        <v>0</v>
      </c>
      <c r="R237" s="80"/>
    </row>
    <row r="238" spans="2:18" ht="12" customHeight="1" x14ac:dyDescent="0.2">
      <c r="B238" s="81" t="s">
        <v>201</v>
      </c>
      <c r="C238" s="10"/>
      <c r="D238" s="5" t="s">
        <v>202</v>
      </c>
      <c r="E238" s="5" t="s">
        <v>203</v>
      </c>
      <c r="F238" s="10"/>
      <c r="G238" s="10"/>
      <c r="H238" s="12"/>
      <c r="I238" s="82" t="s">
        <v>204</v>
      </c>
      <c r="J238" s="123">
        <v>0</v>
      </c>
      <c r="K238" s="83">
        <f t="shared" si="77"/>
        <v>0</v>
      </c>
      <c r="L238" s="7"/>
      <c r="M238" s="83">
        <f t="shared" si="78"/>
        <v>0</v>
      </c>
      <c r="N238" s="83">
        <f t="shared" si="79"/>
        <v>0</v>
      </c>
      <c r="O238" s="13">
        <v>0</v>
      </c>
      <c r="P238" s="16"/>
      <c r="Q238" s="84">
        <f t="shared" si="80"/>
        <v>0</v>
      </c>
      <c r="R238" s="80"/>
    </row>
    <row r="239" spans="2:18" s="64" customFormat="1" ht="20.100000000000001" customHeight="1" x14ac:dyDescent="0.2">
      <c r="B239" s="85"/>
      <c r="C239" s="93" t="s">
        <v>208</v>
      </c>
      <c r="D239" s="94"/>
      <c r="E239" s="95"/>
      <c r="F239" s="96"/>
      <c r="G239" s="96"/>
      <c r="H239" s="97"/>
      <c r="I239" s="97"/>
      <c r="J239" s="98"/>
      <c r="K239" s="99">
        <f>SUM(K196:K205,K207:K216,K218:K227,K229:K238)</f>
        <v>0</v>
      </c>
      <c r="L239" s="100"/>
      <c r="M239" s="99">
        <f>SUM(M196:M205,M207:M216,M218:M227,M229:M238)</f>
        <v>0</v>
      </c>
      <c r="N239" s="99">
        <f>SUM(N196:N205,N207:N216,N218:N227,N229:N238)</f>
        <v>0</v>
      </c>
      <c r="O239" s="99">
        <f>SUM(O196:O205,O207:O216,O218:O227,O229:O238)</f>
        <v>0</v>
      </c>
      <c r="P239" s="101"/>
      <c r="Q239" s="102">
        <f>SUM(Q196:Q205,Q207:Q216,Q218:Q227,Q229:Q238)</f>
        <v>0</v>
      </c>
      <c r="R239" s="4"/>
    </row>
    <row r="240" spans="2:18" ht="28.5" customHeight="1" x14ac:dyDescent="0.25">
      <c r="B240" s="103"/>
      <c r="C240" s="417" t="s">
        <v>232</v>
      </c>
      <c r="D240" s="418"/>
      <c r="E240" s="418"/>
      <c r="F240" s="418"/>
      <c r="G240" s="418"/>
      <c r="H240" s="418"/>
      <c r="I240" s="418"/>
      <c r="J240" s="418"/>
      <c r="K240" s="437"/>
      <c r="L240" s="379"/>
      <c r="M240" s="379"/>
      <c r="N240" s="379"/>
      <c r="O240" s="379"/>
      <c r="P240" s="379"/>
      <c r="Q240" s="438"/>
    </row>
    <row r="241" spans="2:18" ht="36" x14ac:dyDescent="0.2">
      <c r="B241" s="103"/>
      <c r="C241" s="66" t="s">
        <v>233</v>
      </c>
      <c r="D241" s="66" t="s">
        <v>234</v>
      </c>
      <c r="E241" s="66" t="s">
        <v>235</v>
      </c>
      <c r="F241" s="404" t="s">
        <v>213</v>
      </c>
      <c r="G241" s="405"/>
      <c r="H241" s="406"/>
      <c r="I241" s="136" t="s">
        <v>236</v>
      </c>
      <c r="J241" s="63" t="s">
        <v>237</v>
      </c>
      <c r="K241" s="105"/>
      <c r="L241" s="124"/>
      <c r="M241" s="125"/>
      <c r="N241" s="106" t="s">
        <v>224</v>
      </c>
      <c r="O241" s="137" t="s">
        <v>225</v>
      </c>
      <c r="P241" s="126" t="s">
        <v>226</v>
      </c>
      <c r="Q241" s="109" t="s">
        <v>227</v>
      </c>
      <c r="R241" s="110"/>
    </row>
    <row r="242" spans="2:18" ht="12.75" customHeight="1" x14ac:dyDescent="0.2">
      <c r="B242" s="103"/>
      <c r="C242" s="9" t="s">
        <v>217</v>
      </c>
      <c r="D242" s="10"/>
      <c r="E242" s="10"/>
      <c r="F242" s="390" t="s">
        <v>92</v>
      </c>
      <c r="G242" s="391"/>
      <c r="H242" s="392"/>
      <c r="I242" s="15">
        <v>0</v>
      </c>
      <c r="J242" s="156">
        <f>IFERROR(VLOOKUP(F242,definities!$F$2:$G$9,2,FALSE),"")</f>
        <v>5.6</v>
      </c>
      <c r="K242" s="127"/>
      <c r="L242" s="128"/>
      <c r="M242" s="129"/>
      <c r="N242" s="23">
        <f t="shared" ref="N242:N249" si="81">IFERROR(I242*J242,"")</f>
        <v>0</v>
      </c>
      <c r="O242" s="157">
        <v>0</v>
      </c>
      <c r="P242" s="16"/>
      <c r="Q242" s="84">
        <f t="shared" ref="Q242:Q249" si="82">P242*O242</f>
        <v>0</v>
      </c>
      <c r="R242" s="80"/>
    </row>
    <row r="243" spans="2:18" ht="12.75" customHeight="1" x14ac:dyDescent="0.2">
      <c r="B243" s="103"/>
      <c r="C243" s="9" t="s">
        <v>217</v>
      </c>
      <c r="D243" s="10"/>
      <c r="E243" s="10"/>
      <c r="F243" s="390" t="s">
        <v>315</v>
      </c>
      <c r="G243" s="391"/>
      <c r="H243" s="392"/>
      <c r="I243" s="15">
        <v>0</v>
      </c>
      <c r="J243" s="156">
        <f>IFERROR(VLOOKUP(F243,definities!$F$2:$G$9,2,FALSE),"")</f>
        <v>40</v>
      </c>
      <c r="K243" s="127"/>
      <c r="L243" s="128"/>
      <c r="M243" s="129"/>
      <c r="N243" s="23">
        <f t="shared" si="81"/>
        <v>0</v>
      </c>
      <c r="O243" s="157">
        <v>0</v>
      </c>
      <c r="P243" s="16"/>
      <c r="Q243" s="84">
        <f t="shared" si="82"/>
        <v>0</v>
      </c>
      <c r="R243" s="80"/>
    </row>
    <row r="244" spans="2:18" ht="12.75" customHeight="1" x14ac:dyDescent="0.2">
      <c r="B244" s="103"/>
      <c r="C244" s="9" t="s">
        <v>217</v>
      </c>
      <c r="D244" s="10"/>
      <c r="E244" s="10"/>
      <c r="F244" s="390" t="s">
        <v>94</v>
      </c>
      <c r="G244" s="391"/>
      <c r="H244" s="392"/>
      <c r="I244" s="15">
        <v>0</v>
      </c>
      <c r="J244" s="156">
        <f>IFERROR(VLOOKUP(F244,definities!$F$2:$G$9,2,FALSE),"")</f>
        <v>40</v>
      </c>
      <c r="K244" s="127"/>
      <c r="L244" s="128"/>
      <c r="M244" s="129"/>
      <c r="N244" s="23">
        <f t="shared" si="81"/>
        <v>0</v>
      </c>
      <c r="O244" s="157">
        <v>0</v>
      </c>
      <c r="P244" s="16"/>
      <c r="Q244" s="84">
        <f t="shared" si="82"/>
        <v>0</v>
      </c>
      <c r="R244" s="80"/>
    </row>
    <row r="245" spans="2:18" ht="12.75" customHeight="1" x14ac:dyDescent="0.2">
      <c r="B245" s="103"/>
      <c r="C245" s="9" t="s">
        <v>217</v>
      </c>
      <c r="D245" s="10"/>
      <c r="E245" s="10"/>
      <c r="F245" s="390" t="s">
        <v>96</v>
      </c>
      <c r="G245" s="391"/>
      <c r="H245" s="392"/>
      <c r="I245" s="15">
        <v>0</v>
      </c>
      <c r="J245" s="156">
        <f>IFERROR(VLOOKUP(F245,definities!$F$2:$G$9,2,FALSE),"")</f>
        <v>44</v>
      </c>
      <c r="K245" s="127"/>
      <c r="L245" s="128"/>
      <c r="M245" s="129"/>
      <c r="N245" s="23">
        <f t="shared" si="81"/>
        <v>0</v>
      </c>
      <c r="O245" s="157">
        <v>0</v>
      </c>
      <c r="P245" s="16"/>
      <c r="Q245" s="84">
        <f t="shared" si="82"/>
        <v>0</v>
      </c>
      <c r="R245" s="80"/>
    </row>
    <row r="246" spans="2:18" ht="12.75" customHeight="1" x14ac:dyDescent="0.2">
      <c r="B246" s="103"/>
      <c r="C246" s="9" t="s">
        <v>217</v>
      </c>
      <c r="D246" s="10"/>
      <c r="E246" s="10"/>
      <c r="F246" s="390" t="s">
        <v>98</v>
      </c>
      <c r="G246" s="391"/>
      <c r="H246" s="392"/>
      <c r="I246" s="15">
        <v>0</v>
      </c>
      <c r="J246" s="156">
        <f>IFERROR(VLOOKUP(F246,definities!$F$2:$G$9,2,FALSE),"")</f>
        <v>59</v>
      </c>
      <c r="K246" s="127"/>
      <c r="L246" s="128"/>
      <c r="M246" s="129"/>
      <c r="N246" s="23">
        <f t="shared" si="81"/>
        <v>0</v>
      </c>
      <c r="O246" s="157">
        <v>0</v>
      </c>
      <c r="P246" s="16"/>
      <c r="Q246" s="84">
        <f t="shared" si="82"/>
        <v>0</v>
      </c>
      <c r="R246" s="80"/>
    </row>
    <row r="247" spans="2:18" ht="12.75" customHeight="1" x14ac:dyDescent="0.2">
      <c r="B247" s="103"/>
      <c r="C247" s="9" t="s">
        <v>217</v>
      </c>
      <c r="D247" s="10"/>
      <c r="E247" s="10"/>
      <c r="F247" s="390" t="s">
        <v>100</v>
      </c>
      <c r="G247" s="391"/>
      <c r="H247" s="392"/>
      <c r="I247" s="15">
        <v>0</v>
      </c>
      <c r="J247" s="156">
        <f>IFERROR(VLOOKUP(F247,definities!$F$2:$G$9,2,FALSE),"")</f>
        <v>74</v>
      </c>
      <c r="K247" s="127"/>
      <c r="L247" s="128"/>
      <c r="M247" s="129"/>
      <c r="N247" s="23">
        <f t="shared" si="81"/>
        <v>0</v>
      </c>
      <c r="O247" s="157">
        <v>0</v>
      </c>
      <c r="P247" s="16"/>
      <c r="Q247" s="84">
        <f t="shared" si="82"/>
        <v>0</v>
      </c>
      <c r="R247" s="80"/>
    </row>
    <row r="248" spans="2:18" ht="12.75" customHeight="1" x14ac:dyDescent="0.2">
      <c r="B248" s="103"/>
      <c r="C248" s="9" t="s">
        <v>217</v>
      </c>
      <c r="D248" s="10"/>
      <c r="E248" s="10"/>
      <c r="F248" s="390" t="s">
        <v>102</v>
      </c>
      <c r="G248" s="391"/>
      <c r="H248" s="392"/>
      <c r="I248" s="15">
        <v>0</v>
      </c>
      <c r="J248" s="156">
        <f>IFERROR(VLOOKUP(F248,definities!$F$2:$G$9,2,FALSE),"")</f>
        <v>98</v>
      </c>
      <c r="K248" s="127"/>
      <c r="L248" s="128"/>
      <c r="M248" s="129"/>
      <c r="N248" s="23">
        <f t="shared" si="81"/>
        <v>0</v>
      </c>
      <c r="O248" s="157">
        <v>0</v>
      </c>
      <c r="P248" s="16"/>
      <c r="Q248" s="84">
        <f t="shared" si="82"/>
        <v>0</v>
      </c>
      <c r="R248" s="80"/>
    </row>
    <row r="249" spans="2:18" ht="12.75" customHeight="1" x14ac:dyDescent="0.2">
      <c r="B249" s="103"/>
      <c r="C249" s="9" t="s">
        <v>217</v>
      </c>
      <c r="D249" s="10"/>
      <c r="E249" s="10"/>
      <c r="F249" s="390" t="s">
        <v>104</v>
      </c>
      <c r="G249" s="391"/>
      <c r="H249" s="392"/>
      <c r="I249" s="15">
        <v>0</v>
      </c>
      <c r="J249" s="156">
        <f>IFERROR(VLOOKUP(F249,definities!$F$2:$G$9,2,FALSE),"")</f>
        <v>119</v>
      </c>
      <c r="K249" s="130"/>
      <c r="L249" s="131"/>
      <c r="M249" s="132"/>
      <c r="N249" s="23">
        <f t="shared" si="81"/>
        <v>0</v>
      </c>
      <c r="O249" s="157">
        <v>0</v>
      </c>
      <c r="P249" s="16"/>
      <c r="Q249" s="84">
        <f t="shared" si="82"/>
        <v>0</v>
      </c>
      <c r="R249" s="80"/>
    </row>
    <row r="250" spans="2:18" s="64" customFormat="1" ht="20.100000000000001" customHeight="1" x14ac:dyDescent="0.2">
      <c r="B250" s="103"/>
      <c r="C250" s="94" t="s">
        <v>218</v>
      </c>
      <c r="D250" s="96"/>
      <c r="E250" s="95"/>
      <c r="F250" s="96"/>
      <c r="G250" s="96"/>
      <c r="H250" s="97"/>
      <c r="I250" s="97"/>
      <c r="J250" s="98"/>
      <c r="K250" s="111"/>
      <c r="L250" s="112"/>
      <c r="M250" s="113"/>
      <c r="N250" s="26">
        <f>SUM(N242:N249)</f>
        <v>0</v>
      </c>
      <c r="O250" s="26">
        <f>SUM(O242:O249)</f>
        <v>0</v>
      </c>
      <c r="P250" s="101"/>
      <c r="Q250" s="32">
        <f>SUM(Q242:Q249)</f>
        <v>0</v>
      </c>
      <c r="R250" s="4"/>
    </row>
    <row r="251" spans="2:18" s="64" customFormat="1" ht="20.100000000000001" customHeight="1" thickBot="1" x14ac:dyDescent="0.3">
      <c r="B251" s="114"/>
      <c r="C251" s="445" t="s">
        <v>219</v>
      </c>
      <c r="D251" s="446"/>
      <c r="E251" s="115"/>
      <c r="F251" s="116"/>
      <c r="G251" s="116"/>
      <c r="H251" s="117"/>
      <c r="I251" s="117"/>
      <c r="J251" s="118"/>
      <c r="K251" s="33">
        <f>K239</f>
        <v>0</v>
      </c>
      <c r="L251" s="119"/>
      <c r="M251" s="33">
        <f>M239</f>
        <v>0</v>
      </c>
      <c r="N251" s="33">
        <f>SUM(N250,N239)</f>
        <v>0</v>
      </c>
      <c r="O251" s="33">
        <f>SUM(O250,O239)</f>
        <v>0</v>
      </c>
      <c r="P251" s="119"/>
      <c r="Q251" s="34">
        <f>SUM(Q250,Q239)</f>
        <v>0</v>
      </c>
      <c r="R251" s="4"/>
    </row>
    <row r="252" spans="2:18" s="64" customFormat="1" ht="12.75" thickBot="1" x14ac:dyDescent="0.25">
      <c r="B252" s="133"/>
      <c r="C252" s="133"/>
      <c r="D252" s="133"/>
      <c r="E252" s="31"/>
      <c r="F252" s="133"/>
      <c r="G252" s="133"/>
      <c r="H252" s="134"/>
      <c r="I252" s="134"/>
      <c r="J252" s="31"/>
      <c r="K252" s="31"/>
      <c r="L252" s="135"/>
      <c r="M252" s="31"/>
      <c r="N252" s="31"/>
      <c r="O252" s="31"/>
      <c r="P252" s="135"/>
      <c r="Q252" s="31"/>
      <c r="R252" s="4"/>
    </row>
    <row r="253" spans="2:18" s="64" customFormat="1" ht="20.25" customHeight="1" x14ac:dyDescent="0.2">
      <c r="B253" s="30" t="s">
        <v>189</v>
      </c>
      <c r="C253" s="381"/>
      <c r="D253" s="382"/>
      <c r="E253" s="382"/>
      <c r="F253" s="383"/>
      <c r="G253" s="384"/>
      <c r="H253" s="384"/>
      <c r="I253" s="384"/>
      <c r="J253" s="384"/>
      <c r="K253" s="384"/>
      <c r="L253" s="384"/>
      <c r="M253" s="384"/>
      <c r="N253" s="384"/>
      <c r="O253" s="384"/>
      <c r="P253" s="384"/>
      <c r="Q253" s="385"/>
      <c r="R253" s="4"/>
    </row>
    <row r="254" spans="2:18" s="64" customFormat="1" ht="20.25" customHeight="1" x14ac:dyDescent="0.25">
      <c r="B254" s="424"/>
      <c r="C254" s="419" t="s">
        <v>190</v>
      </c>
      <c r="D254" s="420"/>
      <c r="E254" s="420"/>
      <c r="F254" s="420"/>
      <c r="G254" s="420"/>
      <c r="H254" s="420"/>
      <c r="I254" s="420"/>
      <c r="J254" s="421"/>
      <c r="K254" s="435"/>
      <c r="L254" s="435"/>
      <c r="M254" s="435"/>
      <c r="N254" s="435"/>
      <c r="O254" s="435"/>
      <c r="P254" s="435"/>
      <c r="Q254" s="436"/>
      <c r="R254" s="4"/>
    </row>
    <row r="255" spans="2:18" s="64" customFormat="1" ht="36" x14ac:dyDescent="0.2">
      <c r="B255" s="425"/>
      <c r="C255" s="65" t="s">
        <v>37</v>
      </c>
      <c r="D255" s="63" t="s">
        <v>39</v>
      </c>
      <c r="E255" s="66" t="s">
        <v>56</v>
      </c>
      <c r="F255" s="67" t="s">
        <v>46</v>
      </c>
      <c r="G255" s="65" t="s">
        <v>191</v>
      </c>
      <c r="H255" s="68" t="s">
        <v>192</v>
      </c>
      <c r="I255" s="69" t="s">
        <v>193</v>
      </c>
      <c r="J255" s="66" t="s">
        <v>194</v>
      </c>
      <c r="K255" s="70" t="s">
        <v>195</v>
      </c>
      <c r="L255" s="71" t="s">
        <v>196</v>
      </c>
      <c r="M255" s="66" t="s">
        <v>197</v>
      </c>
      <c r="N255" s="66" t="s">
        <v>198</v>
      </c>
      <c r="O255" s="65" t="s">
        <v>78</v>
      </c>
      <c r="P255" s="72" t="s">
        <v>199</v>
      </c>
      <c r="Q255" s="28" t="s">
        <v>83</v>
      </c>
      <c r="R255" s="3"/>
    </row>
    <row r="256" spans="2:18" ht="12" customHeight="1" x14ac:dyDescent="0.2">
      <c r="B256" s="73" t="s">
        <v>242</v>
      </c>
      <c r="C256" s="14"/>
      <c r="D256" s="74"/>
      <c r="E256" s="75"/>
      <c r="F256" s="74"/>
      <c r="G256" s="74"/>
      <c r="H256" s="76"/>
      <c r="I256" s="76"/>
      <c r="J256" s="75"/>
      <c r="K256" s="77"/>
      <c r="L256" s="78"/>
      <c r="M256" s="77"/>
      <c r="N256" s="77"/>
      <c r="O256" s="75"/>
      <c r="P256" s="78"/>
      <c r="Q256" s="79"/>
      <c r="R256" s="80"/>
    </row>
    <row r="257" spans="2:18" ht="12" customHeight="1" x14ac:dyDescent="0.2">
      <c r="B257" s="81" t="s">
        <v>201</v>
      </c>
      <c r="C257" s="10"/>
      <c r="D257" s="5" t="s">
        <v>202</v>
      </c>
      <c r="E257" s="5" t="s">
        <v>203</v>
      </c>
      <c r="F257" s="10"/>
      <c r="G257" s="10"/>
      <c r="H257" s="12"/>
      <c r="I257" s="5" t="s">
        <v>204</v>
      </c>
      <c r="J257" s="6">
        <v>0</v>
      </c>
      <c r="K257" s="83">
        <f t="shared" ref="K257:K266" si="83">H257*J257</f>
        <v>0</v>
      </c>
      <c r="L257" s="7"/>
      <c r="M257" s="83">
        <f>(K257*L257)</f>
        <v>0</v>
      </c>
      <c r="N257" s="83">
        <f>K257+M257</f>
        <v>0</v>
      </c>
      <c r="O257" s="13">
        <v>0</v>
      </c>
      <c r="P257" s="16"/>
      <c r="Q257" s="84">
        <f>P257*O257</f>
        <v>0</v>
      </c>
      <c r="R257" s="80"/>
    </row>
    <row r="258" spans="2:18" ht="12" customHeight="1" x14ac:dyDescent="0.2">
      <c r="B258" s="81" t="s">
        <v>201</v>
      </c>
      <c r="C258" s="10"/>
      <c r="D258" s="5" t="s">
        <v>202</v>
      </c>
      <c r="E258" s="5" t="s">
        <v>203</v>
      </c>
      <c r="F258" s="10"/>
      <c r="G258" s="10"/>
      <c r="H258" s="12"/>
      <c r="I258" s="5" t="s">
        <v>204</v>
      </c>
      <c r="J258" s="6">
        <v>0</v>
      </c>
      <c r="K258" s="83">
        <f t="shared" si="83"/>
        <v>0</v>
      </c>
      <c r="L258" s="7"/>
      <c r="M258" s="83">
        <f>(K258*L258)</f>
        <v>0</v>
      </c>
      <c r="N258" s="83">
        <f t="shared" ref="N258:N266" si="84">K258+M258</f>
        <v>0</v>
      </c>
      <c r="O258" s="13">
        <v>0</v>
      </c>
      <c r="P258" s="16"/>
      <c r="Q258" s="84">
        <f t="shared" ref="Q258:Q266" si="85">P258*O258</f>
        <v>0</v>
      </c>
      <c r="R258" s="80"/>
    </row>
    <row r="259" spans="2:18" ht="12" customHeight="1" x14ac:dyDescent="0.2">
      <c r="B259" s="81" t="s">
        <v>201</v>
      </c>
      <c r="C259" s="10"/>
      <c r="D259" s="5" t="s">
        <v>202</v>
      </c>
      <c r="E259" s="5" t="s">
        <v>203</v>
      </c>
      <c r="F259" s="10"/>
      <c r="G259" s="10"/>
      <c r="H259" s="12"/>
      <c r="I259" s="5" t="s">
        <v>204</v>
      </c>
      <c r="J259" s="6">
        <v>0</v>
      </c>
      <c r="K259" s="83">
        <f t="shared" si="83"/>
        <v>0</v>
      </c>
      <c r="L259" s="7"/>
      <c r="M259" s="83">
        <f t="shared" ref="M259:M266" si="86">(K259*L259)</f>
        <v>0</v>
      </c>
      <c r="N259" s="83">
        <f t="shared" si="84"/>
        <v>0</v>
      </c>
      <c r="O259" s="13">
        <v>0</v>
      </c>
      <c r="P259" s="16"/>
      <c r="Q259" s="84">
        <f t="shared" si="85"/>
        <v>0</v>
      </c>
      <c r="R259" s="80"/>
    </row>
    <row r="260" spans="2:18" ht="12" customHeight="1" x14ac:dyDescent="0.2">
      <c r="B260" s="81" t="s">
        <v>201</v>
      </c>
      <c r="C260" s="10"/>
      <c r="D260" s="5" t="s">
        <v>202</v>
      </c>
      <c r="E260" s="5" t="s">
        <v>203</v>
      </c>
      <c r="F260" s="10"/>
      <c r="G260" s="10"/>
      <c r="H260" s="12"/>
      <c r="I260" s="5" t="s">
        <v>204</v>
      </c>
      <c r="J260" s="6">
        <v>0</v>
      </c>
      <c r="K260" s="83">
        <f t="shared" si="83"/>
        <v>0</v>
      </c>
      <c r="L260" s="7"/>
      <c r="M260" s="83">
        <f t="shared" si="86"/>
        <v>0</v>
      </c>
      <c r="N260" s="83">
        <f t="shared" si="84"/>
        <v>0</v>
      </c>
      <c r="O260" s="13">
        <v>0</v>
      </c>
      <c r="P260" s="16"/>
      <c r="Q260" s="84">
        <f t="shared" si="85"/>
        <v>0</v>
      </c>
      <c r="R260" s="80"/>
    </row>
    <row r="261" spans="2:18" ht="12" customHeight="1" x14ac:dyDescent="0.2">
      <c r="B261" s="81" t="s">
        <v>201</v>
      </c>
      <c r="C261" s="10"/>
      <c r="D261" s="5" t="s">
        <v>202</v>
      </c>
      <c r="E261" s="5" t="s">
        <v>203</v>
      </c>
      <c r="F261" s="10"/>
      <c r="G261" s="10"/>
      <c r="H261" s="12"/>
      <c r="I261" s="5" t="s">
        <v>204</v>
      </c>
      <c r="J261" s="6">
        <v>0</v>
      </c>
      <c r="K261" s="83">
        <f t="shared" si="83"/>
        <v>0</v>
      </c>
      <c r="L261" s="7"/>
      <c r="M261" s="83">
        <f t="shared" si="86"/>
        <v>0</v>
      </c>
      <c r="N261" s="83">
        <f t="shared" si="84"/>
        <v>0</v>
      </c>
      <c r="O261" s="13">
        <v>0</v>
      </c>
      <c r="P261" s="16"/>
      <c r="Q261" s="84">
        <f t="shared" si="85"/>
        <v>0</v>
      </c>
      <c r="R261" s="80"/>
    </row>
    <row r="262" spans="2:18" ht="12" customHeight="1" x14ac:dyDescent="0.2">
      <c r="B262" s="81" t="s">
        <v>201</v>
      </c>
      <c r="C262" s="10"/>
      <c r="D262" s="5" t="s">
        <v>202</v>
      </c>
      <c r="E262" s="5" t="s">
        <v>203</v>
      </c>
      <c r="F262" s="10"/>
      <c r="G262" s="10"/>
      <c r="H262" s="12"/>
      <c r="I262" s="5" t="s">
        <v>204</v>
      </c>
      <c r="J262" s="6">
        <v>0</v>
      </c>
      <c r="K262" s="83">
        <f t="shared" si="83"/>
        <v>0</v>
      </c>
      <c r="L262" s="7"/>
      <c r="M262" s="83">
        <f t="shared" si="86"/>
        <v>0</v>
      </c>
      <c r="N262" s="83">
        <f t="shared" si="84"/>
        <v>0</v>
      </c>
      <c r="O262" s="13">
        <v>0</v>
      </c>
      <c r="P262" s="16"/>
      <c r="Q262" s="84">
        <f t="shared" si="85"/>
        <v>0</v>
      </c>
      <c r="R262" s="80"/>
    </row>
    <row r="263" spans="2:18" ht="12" customHeight="1" x14ac:dyDescent="0.2">
      <c r="B263" s="81" t="s">
        <v>201</v>
      </c>
      <c r="C263" s="10"/>
      <c r="D263" s="5" t="s">
        <v>202</v>
      </c>
      <c r="E263" s="5" t="s">
        <v>203</v>
      </c>
      <c r="F263" s="10"/>
      <c r="G263" s="10"/>
      <c r="H263" s="12"/>
      <c r="I263" s="5" t="s">
        <v>204</v>
      </c>
      <c r="J263" s="6">
        <v>0</v>
      </c>
      <c r="K263" s="83">
        <f t="shared" si="83"/>
        <v>0</v>
      </c>
      <c r="L263" s="7"/>
      <c r="M263" s="83">
        <f t="shared" si="86"/>
        <v>0</v>
      </c>
      <c r="N263" s="83">
        <f t="shared" si="84"/>
        <v>0</v>
      </c>
      <c r="O263" s="13">
        <v>0</v>
      </c>
      <c r="P263" s="16"/>
      <c r="Q263" s="84">
        <f t="shared" si="85"/>
        <v>0</v>
      </c>
      <c r="R263" s="80"/>
    </row>
    <row r="264" spans="2:18" ht="12" customHeight="1" x14ac:dyDescent="0.2">
      <c r="B264" s="81" t="s">
        <v>201</v>
      </c>
      <c r="C264" s="10"/>
      <c r="D264" s="5" t="s">
        <v>202</v>
      </c>
      <c r="E264" s="5" t="s">
        <v>203</v>
      </c>
      <c r="F264" s="10"/>
      <c r="G264" s="10"/>
      <c r="H264" s="12"/>
      <c r="I264" s="5" t="s">
        <v>204</v>
      </c>
      <c r="J264" s="6">
        <v>0</v>
      </c>
      <c r="K264" s="83">
        <f t="shared" si="83"/>
        <v>0</v>
      </c>
      <c r="L264" s="7"/>
      <c r="M264" s="83">
        <f t="shared" si="86"/>
        <v>0</v>
      </c>
      <c r="N264" s="83">
        <f t="shared" si="84"/>
        <v>0</v>
      </c>
      <c r="O264" s="13">
        <v>0</v>
      </c>
      <c r="P264" s="16"/>
      <c r="Q264" s="84">
        <f t="shared" si="85"/>
        <v>0</v>
      </c>
      <c r="R264" s="80"/>
    </row>
    <row r="265" spans="2:18" ht="12" customHeight="1" x14ac:dyDescent="0.2">
      <c r="B265" s="81" t="s">
        <v>201</v>
      </c>
      <c r="C265" s="10"/>
      <c r="D265" s="5" t="s">
        <v>202</v>
      </c>
      <c r="E265" s="5" t="s">
        <v>203</v>
      </c>
      <c r="F265" s="10"/>
      <c r="G265" s="10"/>
      <c r="H265" s="12"/>
      <c r="I265" s="5" t="s">
        <v>204</v>
      </c>
      <c r="J265" s="6">
        <v>0</v>
      </c>
      <c r="K265" s="83">
        <f t="shared" si="83"/>
        <v>0</v>
      </c>
      <c r="L265" s="7"/>
      <c r="M265" s="83">
        <f t="shared" si="86"/>
        <v>0</v>
      </c>
      <c r="N265" s="83">
        <f t="shared" si="84"/>
        <v>0</v>
      </c>
      <c r="O265" s="13">
        <v>0</v>
      </c>
      <c r="P265" s="16"/>
      <c r="Q265" s="84">
        <f t="shared" si="85"/>
        <v>0</v>
      </c>
      <c r="R265" s="80"/>
    </row>
    <row r="266" spans="2:18" ht="12" customHeight="1" x14ac:dyDescent="0.2">
      <c r="B266" s="81" t="s">
        <v>201</v>
      </c>
      <c r="C266" s="10"/>
      <c r="D266" s="5" t="s">
        <v>202</v>
      </c>
      <c r="E266" s="5" t="s">
        <v>203</v>
      </c>
      <c r="F266" s="10"/>
      <c r="G266" s="10"/>
      <c r="H266" s="12"/>
      <c r="I266" s="5" t="s">
        <v>204</v>
      </c>
      <c r="J266" s="6">
        <v>0</v>
      </c>
      <c r="K266" s="83">
        <f t="shared" si="83"/>
        <v>0</v>
      </c>
      <c r="L266" s="7"/>
      <c r="M266" s="83">
        <f t="shared" si="86"/>
        <v>0</v>
      </c>
      <c r="N266" s="83">
        <f t="shared" si="84"/>
        <v>0</v>
      </c>
      <c r="O266" s="13">
        <v>0</v>
      </c>
      <c r="P266" s="16"/>
      <c r="Q266" s="84">
        <f t="shared" si="85"/>
        <v>0</v>
      </c>
      <c r="R266" s="80"/>
    </row>
    <row r="267" spans="2:18" ht="12" customHeight="1" x14ac:dyDescent="0.2">
      <c r="B267" s="85" t="s">
        <v>243</v>
      </c>
      <c r="C267" s="14"/>
      <c r="D267" s="74"/>
      <c r="E267" s="75"/>
      <c r="F267" s="74"/>
      <c r="G267" s="74"/>
      <c r="H267" s="76"/>
      <c r="I267" s="76"/>
      <c r="J267" s="75"/>
      <c r="K267" s="77"/>
      <c r="L267" s="78"/>
      <c r="M267" s="77"/>
      <c r="N267" s="77"/>
      <c r="O267" s="75"/>
      <c r="P267" s="78"/>
      <c r="Q267" s="79"/>
      <c r="R267" s="80"/>
    </row>
    <row r="268" spans="2:18" ht="12" customHeight="1" x14ac:dyDescent="0.2">
      <c r="B268" s="81" t="s">
        <v>201</v>
      </c>
      <c r="C268" s="10"/>
      <c r="D268" s="5" t="s">
        <v>202</v>
      </c>
      <c r="E268" s="5" t="s">
        <v>203</v>
      </c>
      <c r="F268" s="10"/>
      <c r="G268" s="10"/>
      <c r="H268" s="12"/>
      <c r="I268" s="82" t="s">
        <v>204</v>
      </c>
      <c r="J268" s="123">
        <v>0</v>
      </c>
      <c r="K268" s="83">
        <f t="shared" ref="K268:K276" si="87">H268*J268</f>
        <v>0</v>
      </c>
      <c r="L268" s="7"/>
      <c r="M268" s="83">
        <f t="shared" ref="M268:M276" si="88">(K268*L268)</f>
        <v>0</v>
      </c>
      <c r="N268" s="83">
        <f t="shared" ref="N268:N276" si="89">K268+M268</f>
        <v>0</v>
      </c>
      <c r="O268" s="13">
        <v>0</v>
      </c>
      <c r="P268" s="16"/>
      <c r="Q268" s="84">
        <f t="shared" ref="Q268:Q276" si="90">P268*O268</f>
        <v>0</v>
      </c>
      <c r="R268" s="80"/>
    </row>
    <row r="269" spans="2:18" ht="12" customHeight="1" x14ac:dyDescent="0.2">
      <c r="B269" s="81" t="s">
        <v>201</v>
      </c>
      <c r="C269" s="10"/>
      <c r="D269" s="5" t="s">
        <v>202</v>
      </c>
      <c r="E269" s="5" t="s">
        <v>203</v>
      </c>
      <c r="F269" s="10"/>
      <c r="G269" s="10"/>
      <c r="H269" s="12"/>
      <c r="I269" s="82" t="s">
        <v>204</v>
      </c>
      <c r="J269" s="123">
        <v>0</v>
      </c>
      <c r="K269" s="83">
        <f t="shared" si="87"/>
        <v>0</v>
      </c>
      <c r="L269" s="7"/>
      <c r="M269" s="83">
        <f t="shared" si="88"/>
        <v>0</v>
      </c>
      <c r="N269" s="83">
        <f t="shared" si="89"/>
        <v>0</v>
      </c>
      <c r="O269" s="13">
        <v>0</v>
      </c>
      <c r="P269" s="16"/>
      <c r="Q269" s="84">
        <f t="shared" si="90"/>
        <v>0</v>
      </c>
      <c r="R269" s="80"/>
    </row>
    <row r="270" spans="2:18" ht="12" customHeight="1" x14ac:dyDescent="0.2">
      <c r="B270" s="81" t="s">
        <v>201</v>
      </c>
      <c r="C270" s="10"/>
      <c r="D270" s="5" t="s">
        <v>202</v>
      </c>
      <c r="E270" s="5" t="s">
        <v>203</v>
      </c>
      <c r="F270" s="10"/>
      <c r="G270" s="10"/>
      <c r="H270" s="12"/>
      <c r="I270" s="82" t="s">
        <v>204</v>
      </c>
      <c r="J270" s="123">
        <v>0</v>
      </c>
      <c r="K270" s="83">
        <f t="shared" si="87"/>
        <v>0</v>
      </c>
      <c r="L270" s="7"/>
      <c r="M270" s="83">
        <f t="shared" si="88"/>
        <v>0</v>
      </c>
      <c r="N270" s="83">
        <f t="shared" si="89"/>
        <v>0</v>
      </c>
      <c r="O270" s="13">
        <v>0</v>
      </c>
      <c r="P270" s="16"/>
      <c r="Q270" s="84">
        <f t="shared" si="90"/>
        <v>0</v>
      </c>
      <c r="R270" s="80"/>
    </row>
    <row r="271" spans="2:18" ht="12" customHeight="1" x14ac:dyDescent="0.2">
      <c r="B271" s="81" t="s">
        <v>201</v>
      </c>
      <c r="C271" s="10"/>
      <c r="D271" s="5" t="s">
        <v>202</v>
      </c>
      <c r="E271" s="5" t="s">
        <v>203</v>
      </c>
      <c r="F271" s="10"/>
      <c r="G271" s="10"/>
      <c r="H271" s="12"/>
      <c r="I271" s="82" t="s">
        <v>204</v>
      </c>
      <c r="J271" s="123">
        <v>0</v>
      </c>
      <c r="K271" s="83">
        <f t="shared" si="87"/>
        <v>0</v>
      </c>
      <c r="L271" s="7"/>
      <c r="M271" s="83">
        <f t="shared" si="88"/>
        <v>0</v>
      </c>
      <c r="N271" s="83">
        <f t="shared" si="89"/>
        <v>0</v>
      </c>
      <c r="O271" s="13">
        <v>0</v>
      </c>
      <c r="P271" s="16"/>
      <c r="Q271" s="84">
        <f t="shared" si="90"/>
        <v>0</v>
      </c>
      <c r="R271" s="80"/>
    </row>
    <row r="272" spans="2:18" ht="12" customHeight="1" x14ac:dyDescent="0.2">
      <c r="B272" s="81" t="s">
        <v>201</v>
      </c>
      <c r="C272" s="10"/>
      <c r="D272" s="5" t="s">
        <v>202</v>
      </c>
      <c r="E272" s="5" t="s">
        <v>203</v>
      </c>
      <c r="F272" s="10"/>
      <c r="G272" s="10"/>
      <c r="H272" s="12"/>
      <c r="I272" s="82" t="s">
        <v>204</v>
      </c>
      <c r="J272" s="123">
        <v>0</v>
      </c>
      <c r="K272" s="83">
        <f t="shared" si="87"/>
        <v>0</v>
      </c>
      <c r="L272" s="7"/>
      <c r="M272" s="83">
        <f t="shared" si="88"/>
        <v>0</v>
      </c>
      <c r="N272" s="83">
        <f t="shared" si="89"/>
        <v>0</v>
      </c>
      <c r="O272" s="13">
        <v>0</v>
      </c>
      <c r="P272" s="16"/>
      <c r="Q272" s="84">
        <f t="shared" si="90"/>
        <v>0</v>
      </c>
      <c r="R272" s="80"/>
    </row>
    <row r="273" spans="2:18" ht="12" customHeight="1" x14ac:dyDescent="0.2">
      <c r="B273" s="81" t="s">
        <v>201</v>
      </c>
      <c r="C273" s="10"/>
      <c r="D273" s="5" t="s">
        <v>202</v>
      </c>
      <c r="E273" s="5" t="s">
        <v>203</v>
      </c>
      <c r="F273" s="10"/>
      <c r="G273" s="10"/>
      <c r="H273" s="12"/>
      <c r="I273" s="82" t="s">
        <v>204</v>
      </c>
      <c r="J273" s="123">
        <v>0</v>
      </c>
      <c r="K273" s="83">
        <f t="shared" si="87"/>
        <v>0</v>
      </c>
      <c r="L273" s="7"/>
      <c r="M273" s="83">
        <f t="shared" si="88"/>
        <v>0</v>
      </c>
      <c r="N273" s="83">
        <f t="shared" si="89"/>
        <v>0</v>
      </c>
      <c r="O273" s="13">
        <v>0</v>
      </c>
      <c r="P273" s="16"/>
      <c r="Q273" s="84">
        <f t="shared" si="90"/>
        <v>0</v>
      </c>
      <c r="R273" s="80"/>
    </row>
    <row r="274" spans="2:18" ht="12" customHeight="1" x14ac:dyDescent="0.2">
      <c r="B274" s="81" t="s">
        <v>201</v>
      </c>
      <c r="C274" s="10"/>
      <c r="D274" s="5" t="s">
        <v>202</v>
      </c>
      <c r="E274" s="5" t="s">
        <v>203</v>
      </c>
      <c r="F274" s="10"/>
      <c r="G274" s="10"/>
      <c r="H274" s="12"/>
      <c r="I274" s="82" t="s">
        <v>204</v>
      </c>
      <c r="J274" s="123">
        <v>0</v>
      </c>
      <c r="K274" s="83">
        <f t="shared" si="87"/>
        <v>0</v>
      </c>
      <c r="L274" s="7"/>
      <c r="M274" s="83">
        <f t="shared" si="88"/>
        <v>0</v>
      </c>
      <c r="N274" s="83">
        <f t="shared" si="89"/>
        <v>0</v>
      </c>
      <c r="O274" s="13">
        <v>0</v>
      </c>
      <c r="P274" s="16"/>
      <c r="Q274" s="84">
        <f t="shared" si="90"/>
        <v>0</v>
      </c>
      <c r="R274" s="80"/>
    </row>
    <row r="275" spans="2:18" ht="12" customHeight="1" x14ac:dyDescent="0.2">
      <c r="B275" s="81" t="s">
        <v>201</v>
      </c>
      <c r="C275" s="10"/>
      <c r="D275" s="5" t="s">
        <v>202</v>
      </c>
      <c r="E275" s="5" t="s">
        <v>203</v>
      </c>
      <c r="F275" s="10"/>
      <c r="G275" s="10"/>
      <c r="H275" s="12"/>
      <c r="I275" s="82" t="s">
        <v>204</v>
      </c>
      <c r="J275" s="123">
        <v>0</v>
      </c>
      <c r="K275" s="83">
        <f t="shared" si="87"/>
        <v>0</v>
      </c>
      <c r="L275" s="7"/>
      <c r="M275" s="83">
        <f t="shared" si="88"/>
        <v>0</v>
      </c>
      <c r="N275" s="83">
        <f t="shared" si="89"/>
        <v>0</v>
      </c>
      <c r="O275" s="13">
        <v>0</v>
      </c>
      <c r="P275" s="16"/>
      <c r="Q275" s="84">
        <f t="shared" si="90"/>
        <v>0</v>
      </c>
      <c r="R275" s="80"/>
    </row>
    <row r="276" spans="2:18" ht="12" customHeight="1" x14ac:dyDescent="0.2">
      <c r="B276" s="81" t="s">
        <v>201</v>
      </c>
      <c r="C276" s="10"/>
      <c r="D276" s="5" t="s">
        <v>202</v>
      </c>
      <c r="E276" s="5" t="s">
        <v>203</v>
      </c>
      <c r="F276" s="10"/>
      <c r="G276" s="10"/>
      <c r="H276" s="12"/>
      <c r="I276" s="82" t="s">
        <v>204</v>
      </c>
      <c r="J276" s="123">
        <v>0</v>
      </c>
      <c r="K276" s="83">
        <f t="shared" si="87"/>
        <v>0</v>
      </c>
      <c r="L276" s="7"/>
      <c r="M276" s="83">
        <f t="shared" si="88"/>
        <v>0</v>
      </c>
      <c r="N276" s="83">
        <f t="shared" si="89"/>
        <v>0</v>
      </c>
      <c r="O276" s="13">
        <v>0</v>
      </c>
      <c r="P276" s="16"/>
      <c r="Q276" s="84">
        <f t="shared" si="90"/>
        <v>0</v>
      </c>
      <c r="R276" s="80"/>
    </row>
    <row r="277" spans="2:18" ht="12" customHeight="1" x14ac:dyDescent="0.2">
      <c r="B277" s="81" t="s">
        <v>201</v>
      </c>
      <c r="C277" s="10"/>
      <c r="D277" s="5" t="s">
        <v>202</v>
      </c>
      <c r="E277" s="5" t="s">
        <v>203</v>
      </c>
      <c r="F277" s="10"/>
      <c r="G277" s="10"/>
      <c r="H277" s="12"/>
      <c r="I277" s="82" t="s">
        <v>204</v>
      </c>
      <c r="J277" s="123">
        <v>0</v>
      </c>
      <c r="K277" s="83">
        <f t="shared" ref="K277" si="91">H277*J277</f>
        <v>0</v>
      </c>
      <c r="L277" s="7"/>
      <c r="M277" s="83">
        <f t="shared" ref="M277" si="92">(K277*L277)</f>
        <v>0</v>
      </c>
      <c r="N277" s="83">
        <f t="shared" ref="N277" si="93">K277+M277</f>
        <v>0</v>
      </c>
      <c r="O277" s="13">
        <v>0</v>
      </c>
      <c r="P277" s="16"/>
      <c r="Q277" s="84">
        <f t="shared" ref="Q277" si="94">P277*O277</f>
        <v>0</v>
      </c>
      <c r="R277" s="80"/>
    </row>
    <row r="278" spans="2:18" ht="12" customHeight="1" x14ac:dyDescent="0.2">
      <c r="B278" s="85" t="s">
        <v>244</v>
      </c>
      <c r="C278" s="14"/>
      <c r="D278" s="74"/>
      <c r="E278" s="75"/>
      <c r="F278" s="74"/>
      <c r="G278" s="74"/>
      <c r="H278" s="76"/>
      <c r="I278" s="76"/>
      <c r="J278" s="75"/>
      <c r="K278" s="77"/>
      <c r="L278" s="78"/>
      <c r="M278" s="77"/>
      <c r="N278" s="77"/>
      <c r="O278" s="75"/>
      <c r="P278" s="78"/>
      <c r="Q278" s="79"/>
      <c r="R278" s="80"/>
    </row>
    <row r="279" spans="2:18" ht="12" customHeight="1" x14ac:dyDescent="0.2">
      <c r="B279" s="81" t="s">
        <v>201</v>
      </c>
      <c r="C279" s="10"/>
      <c r="D279" s="5" t="s">
        <v>202</v>
      </c>
      <c r="E279" s="5" t="s">
        <v>203</v>
      </c>
      <c r="F279" s="10"/>
      <c r="G279" s="10"/>
      <c r="H279" s="12"/>
      <c r="I279" s="82" t="s">
        <v>204</v>
      </c>
      <c r="J279" s="123">
        <v>0</v>
      </c>
      <c r="K279" s="83">
        <f t="shared" ref="K279:K288" si="95">H279*J279</f>
        <v>0</v>
      </c>
      <c r="L279" s="7"/>
      <c r="M279" s="83">
        <f t="shared" ref="M279:M288" si="96">(K279*L279)</f>
        <v>0</v>
      </c>
      <c r="N279" s="83">
        <f t="shared" ref="N279:N288" si="97">K279+M279</f>
        <v>0</v>
      </c>
      <c r="O279" s="13">
        <v>0</v>
      </c>
      <c r="P279" s="16"/>
      <c r="Q279" s="84">
        <f>P279*O279</f>
        <v>0</v>
      </c>
      <c r="R279" s="80"/>
    </row>
    <row r="280" spans="2:18" ht="12" customHeight="1" x14ac:dyDescent="0.2">
      <c r="B280" s="81" t="s">
        <v>201</v>
      </c>
      <c r="C280" s="10"/>
      <c r="D280" s="5" t="s">
        <v>202</v>
      </c>
      <c r="E280" s="5" t="s">
        <v>203</v>
      </c>
      <c r="F280" s="10"/>
      <c r="G280" s="10"/>
      <c r="H280" s="12"/>
      <c r="I280" s="82" t="s">
        <v>204</v>
      </c>
      <c r="J280" s="123">
        <v>0</v>
      </c>
      <c r="K280" s="83">
        <f t="shared" si="95"/>
        <v>0</v>
      </c>
      <c r="L280" s="7"/>
      <c r="M280" s="83">
        <f t="shared" si="96"/>
        <v>0</v>
      </c>
      <c r="N280" s="83">
        <f t="shared" si="97"/>
        <v>0</v>
      </c>
      <c r="O280" s="13">
        <v>0</v>
      </c>
      <c r="P280" s="16"/>
      <c r="Q280" s="84">
        <f t="shared" ref="Q280:Q288" si="98">P280*O280</f>
        <v>0</v>
      </c>
      <c r="R280" s="80"/>
    </row>
    <row r="281" spans="2:18" ht="12" customHeight="1" x14ac:dyDescent="0.2">
      <c r="B281" s="81" t="s">
        <v>201</v>
      </c>
      <c r="C281" s="10"/>
      <c r="D281" s="5" t="s">
        <v>202</v>
      </c>
      <c r="E281" s="5" t="s">
        <v>203</v>
      </c>
      <c r="F281" s="10"/>
      <c r="G281" s="10"/>
      <c r="H281" s="12"/>
      <c r="I281" s="82" t="s">
        <v>204</v>
      </c>
      <c r="J281" s="123">
        <v>0</v>
      </c>
      <c r="K281" s="83">
        <f t="shared" si="95"/>
        <v>0</v>
      </c>
      <c r="L281" s="7"/>
      <c r="M281" s="83">
        <f t="shared" si="96"/>
        <v>0</v>
      </c>
      <c r="N281" s="83">
        <f t="shared" si="97"/>
        <v>0</v>
      </c>
      <c r="O281" s="13">
        <v>0</v>
      </c>
      <c r="P281" s="16"/>
      <c r="Q281" s="84">
        <f t="shared" si="98"/>
        <v>0</v>
      </c>
      <c r="R281" s="80"/>
    </row>
    <row r="282" spans="2:18" ht="12" customHeight="1" x14ac:dyDescent="0.2">
      <c r="B282" s="81" t="s">
        <v>201</v>
      </c>
      <c r="C282" s="10"/>
      <c r="D282" s="5" t="s">
        <v>202</v>
      </c>
      <c r="E282" s="5" t="s">
        <v>203</v>
      </c>
      <c r="F282" s="10"/>
      <c r="G282" s="10"/>
      <c r="H282" s="12"/>
      <c r="I282" s="82" t="s">
        <v>204</v>
      </c>
      <c r="J282" s="123">
        <v>0</v>
      </c>
      <c r="K282" s="83">
        <f t="shared" si="95"/>
        <v>0</v>
      </c>
      <c r="L282" s="7"/>
      <c r="M282" s="83">
        <f t="shared" si="96"/>
        <v>0</v>
      </c>
      <c r="N282" s="83">
        <f t="shared" si="97"/>
        <v>0</v>
      </c>
      <c r="O282" s="13">
        <v>0</v>
      </c>
      <c r="P282" s="16"/>
      <c r="Q282" s="84">
        <f t="shared" si="98"/>
        <v>0</v>
      </c>
      <c r="R282" s="80"/>
    </row>
    <row r="283" spans="2:18" ht="12" customHeight="1" x14ac:dyDescent="0.2">
      <c r="B283" s="81" t="s">
        <v>201</v>
      </c>
      <c r="C283" s="10"/>
      <c r="D283" s="5" t="s">
        <v>202</v>
      </c>
      <c r="E283" s="5" t="s">
        <v>203</v>
      </c>
      <c r="F283" s="10"/>
      <c r="G283" s="10"/>
      <c r="H283" s="12"/>
      <c r="I283" s="82" t="s">
        <v>204</v>
      </c>
      <c r="J283" s="123">
        <v>0</v>
      </c>
      <c r="K283" s="83">
        <f t="shared" si="95"/>
        <v>0</v>
      </c>
      <c r="L283" s="7"/>
      <c r="M283" s="83">
        <f t="shared" si="96"/>
        <v>0</v>
      </c>
      <c r="N283" s="83">
        <f t="shared" si="97"/>
        <v>0</v>
      </c>
      <c r="O283" s="13">
        <v>0</v>
      </c>
      <c r="P283" s="16"/>
      <c r="Q283" s="84">
        <f t="shared" si="98"/>
        <v>0</v>
      </c>
      <c r="R283" s="80"/>
    </row>
    <row r="284" spans="2:18" ht="12" customHeight="1" x14ac:dyDescent="0.2">
      <c r="B284" s="81" t="s">
        <v>201</v>
      </c>
      <c r="C284" s="10"/>
      <c r="D284" s="5" t="s">
        <v>202</v>
      </c>
      <c r="E284" s="5" t="s">
        <v>203</v>
      </c>
      <c r="F284" s="10"/>
      <c r="G284" s="10"/>
      <c r="H284" s="12"/>
      <c r="I284" s="82" t="s">
        <v>204</v>
      </c>
      <c r="J284" s="123">
        <v>0</v>
      </c>
      <c r="K284" s="83">
        <f t="shared" si="95"/>
        <v>0</v>
      </c>
      <c r="L284" s="7"/>
      <c r="M284" s="83">
        <f t="shared" si="96"/>
        <v>0</v>
      </c>
      <c r="N284" s="83">
        <f t="shared" si="97"/>
        <v>0</v>
      </c>
      <c r="O284" s="13">
        <v>0</v>
      </c>
      <c r="P284" s="16"/>
      <c r="Q284" s="84">
        <f t="shared" si="98"/>
        <v>0</v>
      </c>
      <c r="R284" s="80"/>
    </row>
    <row r="285" spans="2:18" ht="12" customHeight="1" x14ac:dyDescent="0.2">
      <c r="B285" s="81" t="s">
        <v>201</v>
      </c>
      <c r="C285" s="10"/>
      <c r="D285" s="5" t="s">
        <v>202</v>
      </c>
      <c r="E285" s="5" t="s">
        <v>203</v>
      </c>
      <c r="F285" s="10"/>
      <c r="G285" s="10"/>
      <c r="H285" s="12"/>
      <c r="I285" s="82" t="s">
        <v>204</v>
      </c>
      <c r="J285" s="123">
        <v>0</v>
      </c>
      <c r="K285" s="83">
        <f t="shared" si="95"/>
        <v>0</v>
      </c>
      <c r="L285" s="7"/>
      <c r="M285" s="83">
        <f t="shared" si="96"/>
        <v>0</v>
      </c>
      <c r="N285" s="83">
        <f t="shared" si="97"/>
        <v>0</v>
      </c>
      <c r="O285" s="13">
        <v>0</v>
      </c>
      <c r="P285" s="16"/>
      <c r="Q285" s="84">
        <f t="shared" si="98"/>
        <v>0</v>
      </c>
      <c r="R285" s="80"/>
    </row>
    <row r="286" spans="2:18" ht="12" customHeight="1" x14ac:dyDescent="0.2">
      <c r="B286" s="81" t="s">
        <v>201</v>
      </c>
      <c r="C286" s="10"/>
      <c r="D286" s="5" t="s">
        <v>202</v>
      </c>
      <c r="E286" s="5" t="s">
        <v>203</v>
      </c>
      <c r="F286" s="10"/>
      <c r="G286" s="10"/>
      <c r="H286" s="12"/>
      <c r="I286" s="82" t="s">
        <v>204</v>
      </c>
      <c r="J286" s="123">
        <v>0</v>
      </c>
      <c r="K286" s="83">
        <f t="shared" si="95"/>
        <v>0</v>
      </c>
      <c r="L286" s="7"/>
      <c r="M286" s="83">
        <f t="shared" si="96"/>
        <v>0</v>
      </c>
      <c r="N286" s="83">
        <f t="shared" si="97"/>
        <v>0</v>
      </c>
      <c r="O286" s="13">
        <v>0</v>
      </c>
      <c r="P286" s="16"/>
      <c r="Q286" s="84">
        <f t="shared" si="98"/>
        <v>0</v>
      </c>
      <c r="R286" s="80"/>
    </row>
    <row r="287" spans="2:18" ht="12" customHeight="1" x14ac:dyDescent="0.2">
      <c r="B287" s="81" t="s">
        <v>201</v>
      </c>
      <c r="C287" s="10"/>
      <c r="D287" s="5" t="s">
        <v>202</v>
      </c>
      <c r="E287" s="5" t="s">
        <v>203</v>
      </c>
      <c r="F287" s="10"/>
      <c r="G287" s="10"/>
      <c r="H287" s="12"/>
      <c r="I287" s="82" t="s">
        <v>204</v>
      </c>
      <c r="J287" s="123">
        <v>0</v>
      </c>
      <c r="K287" s="83">
        <f t="shared" si="95"/>
        <v>0</v>
      </c>
      <c r="L287" s="7"/>
      <c r="M287" s="83">
        <f t="shared" si="96"/>
        <v>0</v>
      </c>
      <c r="N287" s="83">
        <f t="shared" si="97"/>
        <v>0</v>
      </c>
      <c r="O287" s="13">
        <v>0</v>
      </c>
      <c r="P287" s="16"/>
      <c r="Q287" s="84">
        <f t="shared" si="98"/>
        <v>0</v>
      </c>
      <c r="R287" s="80"/>
    </row>
    <row r="288" spans="2:18" ht="12" customHeight="1" x14ac:dyDescent="0.2">
      <c r="B288" s="81" t="s">
        <v>201</v>
      </c>
      <c r="C288" s="10"/>
      <c r="D288" s="5" t="s">
        <v>202</v>
      </c>
      <c r="E288" s="5" t="s">
        <v>203</v>
      </c>
      <c r="F288" s="10"/>
      <c r="G288" s="10"/>
      <c r="H288" s="12"/>
      <c r="I288" s="82" t="s">
        <v>204</v>
      </c>
      <c r="J288" s="123">
        <v>0</v>
      </c>
      <c r="K288" s="83">
        <f t="shared" si="95"/>
        <v>0</v>
      </c>
      <c r="L288" s="7"/>
      <c r="M288" s="83">
        <f t="shared" si="96"/>
        <v>0</v>
      </c>
      <c r="N288" s="83">
        <f t="shared" si="97"/>
        <v>0</v>
      </c>
      <c r="O288" s="13">
        <v>0</v>
      </c>
      <c r="P288" s="16"/>
      <c r="Q288" s="84">
        <f t="shared" si="98"/>
        <v>0</v>
      </c>
      <c r="R288" s="80"/>
    </row>
    <row r="289" spans="2:18" ht="12" customHeight="1" x14ac:dyDescent="0.2">
      <c r="B289" s="85" t="s">
        <v>245</v>
      </c>
      <c r="C289" s="14"/>
      <c r="D289" s="74"/>
      <c r="E289" s="75"/>
      <c r="F289" s="74"/>
      <c r="G289" s="74"/>
      <c r="H289" s="76"/>
      <c r="I289" s="76"/>
      <c r="J289" s="75"/>
      <c r="K289" s="77"/>
      <c r="L289" s="78"/>
      <c r="M289" s="77"/>
      <c r="N289" s="77"/>
      <c r="O289" s="75"/>
      <c r="P289" s="78"/>
      <c r="Q289" s="79"/>
      <c r="R289" s="80"/>
    </row>
    <row r="290" spans="2:18" ht="12" customHeight="1" x14ac:dyDescent="0.2">
      <c r="B290" s="81" t="s">
        <v>201</v>
      </c>
      <c r="C290" s="10"/>
      <c r="D290" s="5" t="s">
        <v>202</v>
      </c>
      <c r="E290" s="5" t="s">
        <v>203</v>
      </c>
      <c r="F290" s="10"/>
      <c r="G290" s="10"/>
      <c r="H290" s="12"/>
      <c r="I290" s="82" t="s">
        <v>204</v>
      </c>
      <c r="J290" s="123">
        <v>0</v>
      </c>
      <c r="K290" s="83">
        <f t="shared" ref="K290:K299" si="99">H290*J290</f>
        <v>0</v>
      </c>
      <c r="L290" s="7"/>
      <c r="M290" s="83">
        <f t="shared" ref="M290:M299" si="100">(K290*L290)</f>
        <v>0</v>
      </c>
      <c r="N290" s="83">
        <f t="shared" ref="N290:N299" si="101">K290+M290</f>
        <v>0</v>
      </c>
      <c r="O290" s="13">
        <v>0</v>
      </c>
      <c r="P290" s="16"/>
      <c r="Q290" s="84">
        <f>P290*O290</f>
        <v>0</v>
      </c>
      <c r="R290" s="80"/>
    </row>
    <row r="291" spans="2:18" ht="12" customHeight="1" x14ac:dyDescent="0.2">
      <c r="B291" s="81" t="s">
        <v>201</v>
      </c>
      <c r="C291" s="10"/>
      <c r="D291" s="5" t="s">
        <v>202</v>
      </c>
      <c r="E291" s="5" t="s">
        <v>203</v>
      </c>
      <c r="F291" s="10"/>
      <c r="G291" s="10"/>
      <c r="H291" s="12"/>
      <c r="I291" s="82" t="s">
        <v>204</v>
      </c>
      <c r="J291" s="123">
        <v>0</v>
      </c>
      <c r="K291" s="83">
        <f t="shared" si="99"/>
        <v>0</v>
      </c>
      <c r="L291" s="7"/>
      <c r="M291" s="83">
        <f t="shared" si="100"/>
        <v>0</v>
      </c>
      <c r="N291" s="83">
        <f t="shared" si="101"/>
        <v>0</v>
      </c>
      <c r="O291" s="13">
        <v>0</v>
      </c>
      <c r="P291" s="16"/>
      <c r="Q291" s="84">
        <f>P291*O291</f>
        <v>0</v>
      </c>
      <c r="R291" s="80"/>
    </row>
    <row r="292" spans="2:18" ht="12" customHeight="1" x14ac:dyDescent="0.2">
      <c r="B292" s="81" t="s">
        <v>201</v>
      </c>
      <c r="C292" s="10"/>
      <c r="D292" s="5" t="s">
        <v>202</v>
      </c>
      <c r="E292" s="5" t="s">
        <v>203</v>
      </c>
      <c r="F292" s="10"/>
      <c r="G292" s="10"/>
      <c r="H292" s="12"/>
      <c r="I292" s="82" t="s">
        <v>204</v>
      </c>
      <c r="J292" s="123">
        <v>0</v>
      </c>
      <c r="K292" s="83">
        <f t="shared" si="99"/>
        <v>0</v>
      </c>
      <c r="L292" s="7"/>
      <c r="M292" s="83">
        <f t="shared" si="100"/>
        <v>0</v>
      </c>
      <c r="N292" s="83">
        <f t="shared" si="101"/>
        <v>0</v>
      </c>
      <c r="O292" s="13">
        <v>0</v>
      </c>
      <c r="P292" s="16"/>
      <c r="Q292" s="84">
        <f>P292*O292</f>
        <v>0</v>
      </c>
      <c r="R292" s="80"/>
    </row>
    <row r="293" spans="2:18" ht="12" customHeight="1" x14ac:dyDescent="0.2">
      <c r="B293" s="81" t="s">
        <v>201</v>
      </c>
      <c r="C293" s="10"/>
      <c r="D293" s="5" t="s">
        <v>202</v>
      </c>
      <c r="E293" s="5" t="s">
        <v>203</v>
      </c>
      <c r="F293" s="10"/>
      <c r="G293" s="10"/>
      <c r="H293" s="12"/>
      <c r="I293" s="82" t="s">
        <v>204</v>
      </c>
      <c r="J293" s="123">
        <v>0</v>
      </c>
      <c r="K293" s="83">
        <f t="shared" si="99"/>
        <v>0</v>
      </c>
      <c r="L293" s="7"/>
      <c r="M293" s="83">
        <f t="shared" si="100"/>
        <v>0</v>
      </c>
      <c r="N293" s="83">
        <f t="shared" si="101"/>
        <v>0</v>
      </c>
      <c r="O293" s="13">
        <v>0</v>
      </c>
      <c r="P293" s="16"/>
      <c r="Q293" s="84">
        <f t="shared" ref="Q293:Q299" si="102">P293*O293</f>
        <v>0</v>
      </c>
      <c r="R293" s="80"/>
    </row>
    <row r="294" spans="2:18" ht="12" customHeight="1" x14ac:dyDescent="0.2">
      <c r="B294" s="81" t="s">
        <v>201</v>
      </c>
      <c r="C294" s="10"/>
      <c r="D294" s="5" t="s">
        <v>202</v>
      </c>
      <c r="E294" s="5" t="s">
        <v>203</v>
      </c>
      <c r="F294" s="10"/>
      <c r="G294" s="10"/>
      <c r="H294" s="12"/>
      <c r="I294" s="82" t="s">
        <v>204</v>
      </c>
      <c r="J294" s="123">
        <v>0</v>
      </c>
      <c r="K294" s="83">
        <f t="shared" si="99"/>
        <v>0</v>
      </c>
      <c r="L294" s="7"/>
      <c r="M294" s="83">
        <f t="shared" si="100"/>
        <v>0</v>
      </c>
      <c r="N294" s="83">
        <f t="shared" si="101"/>
        <v>0</v>
      </c>
      <c r="O294" s="13">
        <v>0</v>
      </c>
      <c r="P294" s="16"/>
      <c r="Q294" s="84">
        <f t="shared" si="102"/>
        <v>0</v>
      </c>
      <c r="R294" s="80"/>
    </row>
    <row r="295" spans="2:18" ht="12" customHeight="1" x14ac:dyDescent="0.2">
      <c r="B295" s="81" t="s">
        <v>201</v>
      </c>
      <c r="C295" s="10"/>
      <c r="D295" s="5" t="s">
        <v>202</v>
      </c>
      <c r="E295" s="5" t="s">
        <v>203</v>
      </c>
      <c r="F295" s="10"/>
      <c r="G295" s="10"/>
      <c r="H295" s="12"/>
      <c r="I295" s="82" t="s">
        <v>204</v>
      </c>
      <c r="J295" s="123">
        <v>0</v>
      </c>
      <c r="K295" s="83">
        <f t="shared" si="99"/>
        <v>0</v>
      </c>
      <c r="L295" s="7"/>
      <c r="M295" s="83">
        <f t="shared" si="100"/>
        <v>0</v>
      </c>
      <c r="N295" s="83">
        <f t="shared" si="101"/>
        <v>0</v>
      </c>
      <c r="O295" s="13">
        <v>0</v>
      </c>
      <c r="P295" s="16"/>
      <c r="Q295" s="84">
        <f>P295*O295</f>
        <v>0</v>
      </c>
      <c r="R295" s="80"/>
    </row>
    <row r="296" spans="2:18" ht="12" customHeight="1" x14ac:dyDescent="0.2">
      <c r="B296" s="81" t="s">
        <v>201</v>
      </c>
      <c r="C296" s="10"/>
      <c r="D296" s="5" t="s">
        <v>202</v>
      </c>
      <c r="E296" s="5" t="s">
        <v>203</v>
      </c>
      <c r="F296" s="10"/>
      <c r="G296" s="10"/>
      <c r="H296" s="12"/>
      <c r="I296" s="82" t="s">
        <v>204</v>
      </c>
      <c r="J296" s="123">
        <v>0</v>
      </c>
      <c r="K296" s="83">
        <f t="shared" si="99"/>
        <v>0</v>
      </c>
      <c r="L296" s="7"/>
      <c r="M296" s="83">
        <f t="shared" si="100"/>
        <v>0</v>
      </c>
      <c r="N296" s="83">
        <f t="shared" si="101"/>
        <v>0</v>
      </c>
      <c r="O296" s="13">
        <v>0</v>
      </c>
      <c r="P296" s="16"/>
      <c r="Q296" s="84">
        <f t="shared" si="102"/>
        <v>0</v>
      </c>
      <c r="R296" s="80"/>
    </row>
    <row r="297" spans="2:18" ht="12" customHeight="1" x14ac:dyDescent="0.2">
      <c r="B297" s="81" t="s">
        <v>201</v>
      </c>
      <c r="C297" s="10"/>
      <c r="D297" s="5" t="s">
        <v>202</v>
      </c>
      <c r="E297" s="5" t="s">
        <v>203</v>
      </c>
      <c r="F297" s="10"/>
      <c r="G297" s="10"/>
      <c r="H297" s="12"/>
      <c r="I297" s="82" t="s">
        <v>204</v>
      </c>
      <c r="J297" s="123">
        <v>0</v>
      </c>
      <c r="K297" s="83">
        <f t="shared" si="99"/>
        <v>0</v>
      </c>
      <c r="L297" s="7"/>
      <c r="M297" s="83">
        <f t="shared" si="100"/>
        <v>0</v>
      </c>
      <c r="N297" s="83">
        <f t="shared" si="101"/>
        <v>0</v>
      </c>
      <c r="O297" s="13">
        <v>0</v>
      </c>
      <c r="P297" s="16"/>
      <c r="Q297" s="84">
        <f t="shared" si="102"/>
        <v>0</v>
      </c>
      <c r="R297" s="80"/>
    </row>
    <row r="298" spans="2:18" ht="12" customHeight="1" x14ac:dyDescent="0.2">
      <c r="B298" s="81" t="s">
        <v>201</v>
      </c>
      <c r="C298" s="10"/>
      <c r="D298" s="5" t="s">
        <v>202</v>
      </c>
      <c r="E298" s="5" t="s">
        <v>203</v>
      </c>
      <c r="F298" s="10"/>
      <c r="G298" s="10"/>
      <c r="H298" s="12"/>
      <c r="I298" s="82" t="s">
        <v>204</v>
      </c>
      <c r="J298" s="123">
        <v>0</v>
      </c>
      <c r="K298" s="83">
        <f t="shared" si="99"/>
        <v>0</v>
      </c>
      <c r="L298" s="7"/>
      <c r="M298" s="83">
        <f t="shared" si="100"/>
        <v>0</v>
      </c>
      <c r="N298" s="83">
        <f t="shared" si="101"/>
        <v>0</v>
      </c>
      <c r="O298" s="13">
        <v>0</v>
      </c>
      <c r="P298" s="16"/>
      <c r="Q298" s="84">
        <f t="shared" si="102"/>
        <v>0</v>
      </c>
      <c r="R298" s="80"/>
    </row>
    <row r="299" spans="2:18" ht="12" customHeight="1" x14ac:dyDescent="0.2">
      <c r="B299" s="81" t="s">
        <v>201</v>
      </c>
      <c r="C299" s="10"/>
      <c r="D299" s="5" t="s">
        <v>202</v>
      </c>
      <c r="E299" s="5" t="s">
        <v>203</v>
      </c>
      <c r="F299" s="10"/>
      <c r="G299" s="10"/>
      <c r="H299" s="12"/>
      <c r="I299" s="82" t="s">
        <v>204</v>
      </c>
      <c r="J299" s="123">
        <v>0</v>
      </c>
      <c r="K299" s="83">
        <f t="shared" si="99"/>
        <v>0</v>
      </c>
      <c r="L299" s="7"/>
      <c r="M299" s="83">
        <f t="shared" si="100"/>
        <v>0</v>
      </c>
      <c r="N299" s="83">
        <f t="shared" si="101"/>
        <v>0</v>
      </c>
      <c r="O299" s="13">
        <v>0</v>
      </c>
      <c r="P299" s="16"/>
      <c r="Q299" s="84">
        <f t="shared" si="102"/>
        <v>0</v>
      </c>
      <c r="R299" s="80"/>
    </row>
    <row r="300" spans="2:18" s="64" customFormat="1" ht="20.100000000000001" customHeight="1" x14ac:dyDescent="0.2">
      <c r="B300" s="85"/>
      <c r="C300" s="93" t="s">
        <v>208</v>
      </c>
      <c r="D300" s="94"/>
      <c r="E300" s="95"/>
      <c r="F300" s="96"/>
      <c r="G300" s="96"/>
      <c r="H300" s="97"/>
      <c r="I300" s="97"/>
      <c r="J300" s="98"/>
      <c r="K300" s="99">
        <f>SUM(K257:K266,K268:K277,K279:K288,K290:K299)</f>
        <v>0</v>
      </c>
      <c r="L300" s="100"/>
      <c r="M300" s="99">
        <f>SUM(M257:M266,M268:M277,M279:M288,M290:M299)</f>
        <v>0</v>
      </c>
      <c r="N300" s="99">
        <f>SUM(N257:N266,N268:N277,N279:N288,N290:N299)</f>
        <v>0</v>
      </c>
      <c r="O300" s="99">
        <f>SUM(O257:O266,O268:O277,O279:O288,O290:O299)</f>
        <v>0</v>
      </c>
      <c r="P300" s="101"/>
      <c r="Q300" s="102">
        <f>SUM(Q257:Q266,Q268:Q277,Q279:Q288,Q290:Q299)</f>
        <v>0</v>
      </c>
      <c r="R300" s="4"/>
    </row>
    <row r="301" spans="2:18" ht="28.5" customHeight="1" x14ac:dyDescent="0.25">
      <c r="B301" s="103"/>
      <c r="C301" s="417" t="s">
        <v>232</v>
      </c>
      <c r="D301" s="418"/>
      <c r="E301" s="418"/>
      <c r="F301" s="418"/>
      <c r="G301" s="418"/>
      <c r="H301" s="418"/>
      <c r="I301" s="418"/>
      <c r="J301" s="418"/>
      <c r="K301" s="437"/>
      <c r="L301" s="379"/>
      <c r="M301" s="379"/>
      <c r="N301" s="379"/>
      <c r="O301" s="379"/>
      <c r="P301" s="379"/>
      <c r="Q301" s="438"/>
    </row>
    <row r="302" spans="2:18" ht="36" x14ac:dyDescent="0.2">
      <c r="B302" s="103"/>
      <c r="C302" s="66" t="s">
        <v>233</v>
      </c>
      <c r="D302" s="66" t="s">
        <v>234</v>
      </c>
      <c r="E302" s="66" t="s">
        <v>235</v>
      </c>
      <c r="F302" s="404" t="s">
        <v>213</v>
      </c>
      <c r="G302" s="405"/>
      <c r="H302" s="406"/>
      <c r="I302" s="136" t="s">
        <v>236</v>
      </c>
      <c r="J302" s="63" t="s">
        <v>237</v>
      </c>
      <c r="K302" s="105"/>
      <c r="L302" s="124"/>
      <c r="M302" s="125"/>
      <c r="N302" s="106" t="s">
        <v>224</v>
      </c>
      <c r="O302" s="137" t="s">
        <v>225</v>
      </c>
      <c r="P302" s="126" t="s">
        <v>226</v>
      </c>
      <c r="Q302" s="109" t="s">
        <v>227</v>
      </c>
      <c r="R302" s="110"/>
    </row>
    <row r="303" spans="2:18" ht="12.75" customHeight="1" x14ac:dyDescent="0.2">
      <c r="B303" s="103"/>
      <c r="C303" s="9" t="s">
        <v>217</v>
      </c>
      <c r="D303" s="10"/>
      <c r="E303" s="10"/>
      <c r="F303" s="390" t="s">
        <v>92</v>
      </c>
      <c r="G303" s="391"/>
      <c r="H303" s="392"/>
      <c r="I303" s="15">
        <v>0</v>
      </c>
      <c r="J303" s="156">
        <f>IFERROR(VLOOKUP(F303,definities!$F$2:$G$9,2,FALSE),"")</f>
        <v>5.6</v>
      </c>
      <c r="K303" s="127"/>
      <c r="L303" s="128"/>
      <c r="M303" s="129"/>
      <c r="N303" s="23">
        <f t="shared" ref="N303:N310" si="103">IFERROR(I303*J303,"")</f>
        <v>0</v>
      </c>
      <c r="O303" s="157">
        <v>0</v>
      </c>
      <c r="P303" s="16"/>
      <c r="Q303" s="84">
        <f t="shared" ref="Q303:Q310" si="104">P303*O303</f>
        <v>0</v>
      </c>
      <c r="R303" s="80"/>
    </row>
    <row r="304" spans="2:18" ht="12.75" customHeight="1" x14ac:dyDescent="0.2">
      <c r="B304" s="103"/>
      <c r="C304" s="9" t="s">
        <v>217</v>
      </c>
      <c r="D304" s="10"/>
      <c r="E304" s="10"/>
      <c r="F304" s="390" t="s">
        <v>315</v>
      </c>
      <c r="G304" s="391"/>
      <c r="H304" s="392"/>
      <c r="I304" s="15">
        <v>0</v>
      </c>
      <c r="J304" s="156">
        <f>IFERROR(VLOOKUP(F304,definities!$F$2:$G$9,2,FALSE),"")</f>
        <v>40</v>
      </c>
      <c r="K304" s="127"/>
      <c r="L304" s="128"/>
      <c r="M304" s="129"/>
      <c r="N304" s="23">
        <f t="shared" si="103"/>
        <v>0</v>
      </c>
      <c r="O304" s="157">
        <v>0</v>
      </c>
      <c r="P304" s="16"/>
      <c r="Q304" s="84">
        <f t="shared" si="104"/>
        <v>0</v>
      </c>
      <c r="R304" s="80"/>
    </row>
    <row r="305" spans="2:19" ht="12.75" customHeight="1" x14ac:dyDescent="0.2">
      <c r="B305" s="103"/>
      <c r="C305" s="9" t="s">
        <v>217</v>
      </c>
      <c r="D305" s="10"/>
      <c r="E305" s="10"/>
      <c r="F305" s="390" t="s">
        <v>94</v>
      </c>
      <c r="G305" s="391"/>
      <c r="H305" s="392"/>
      <c r="I305" s="15">
        <v>0</v>
      </c>
      <c r="J305" s="156">
        <f>IFERROR(VLOOKUP(F305,definities!$F$2:$G$9,2,FALSE),"")</f>
        <v>40</v>
      </c>
      <c r="K305" s="127"/>
      <c r="L305" s="128"/>
      <c r="M305" s="129"/>
      <c r="N305" s="23">
        <f t="shared" si="103"/>
        <v>0</v>
      </c>
      <c r="O305" s="157">
        <v>0</v>
      </c>
      <c r="P305" s="16"/>
      <c r="Q305" s="84">
        <f t="shared" si="104"/>
        <v>0</v>
      </c>
      <c r="R305" s="80"/>
    </row>
    <row r="306" spans="2:19" ht="12.75" customHeight="1" x14ac:dyDescent="0.2">
      <c r="B306" s="103"/>
      <c r="C306" s="9" t="s">
        <v>217</v>
      </c>
      <c r="D306" s="10"/>
      <c r="E306" s="10"/>
      <c r="F306" s="390" t="s">
        <v>96</v>
      </c>
      <c r="G306" s="391"/>
      <c r="H306" s="392"/>
      <c r="I306" s="15">
        <v>0</v>
      </c>
      <c r="J306" s="156">
        <f>IFERROR(VLOOKUP(F306,definities!$F$2:$G$9,2,FALSE),"")</f>
        <v>44</v>
      </c>
      <c r="K306" s="127"/>
      <c r="L306" s="128"/>
      <c r="M306" s="129"/>
      <c r="N306" s="23">
        <f t="shared" si="103"/>
        <v>0</v>
      </c>
      <c r="O306" s="157">
        <v>0</v>
      </c>
      <c r="P306" s="16"/>
      <c r="Q306" s="84">
        <f t="shared" si="104"/>
        <v>0</v>
      </c>
      <c r="R306" s="80"/>
    </row>
    <row r="307" spans="2:19" ht="12.75" customHeight="1" x14ac:dyDescent="0.2">
      <c r="B307" s="103"/>
      <c r="C307" s="9" t="s">
        <v>217</v>
      </c>
      <c r="D307" s="10"/>
      <c r="E307" s="10"/>
      <c r="F307" s="390" t="s">
        <v>98</v>
      </c>
      <c r="G307" s="391"/>
      <c r="H307" s="392"/>
      <c r="I307" s="15">
        <v>0</v>
      </c>
      <c r="J307" s="156">
        <f>IFERROR(VLOOKUP(F307,definities!$F$2:$G$9,2,FALSE),"")</f>
        <v>59</v>
      </c>
      <c r="K307" s="127"/>
      <c r="L307" s="128"/>
      <c r="M307" s="129"/>
      <c r="N307" s="23">
        <f t="shared" si="103"/>
        <v>0</v>
      </c>
      <c r="O307" s="157">
        <v>0</v>
      </c>
      <c r="P307" s="16"/>
      <c r="Q307" s="84">
        <f t="shared" si="104"/>
        <v>0</v>
      </c>
      <c r="R307" s="80"/>
    </row>
    <row r="308" spans="2:19" ht="12.75" customHeight="1" x14ac:dyDescent="0.2">
      <c r="B308" s="103"/>
      <c r="C308" s="9" t="s">
        <v>217</v>
      </c>
      <c r="D308" s="10"/>
      <c r="E308" s="10"/>
      <c r="F308" s="390" t="s">
        <v>100</v>
      </c>
      <c r="G308" s="391"/>
      <c r="H308" s="392"/>
      <c r="I308" s="15">
        <v>0</v>
      </c>
      <c r="J308" s="156">
        <f>IFERROR(VLOOKUP(F308,definities!$F$2:$G$9,2,FALSE),"")</f>
        <v>74</v>
      </c>
      <c r="K308" s="127"/>
      <c r="L308" s="128"/>
      <c r="M308" s="129"/>
      <c r="N308" s="23">
        <f t="shared" si="103"/>
        <v>0</v>
      </c>
      <c r="O308" s="157">
        <v>0</v>
      </c>
      <c r="P308" s="16"/>
      <c r="Q308" s="84">
        <f t="shared" si="104"/>
        <v>0</v>
      </c>
      <c r="R308" s="80"/>
    </row>
    <row r="309" spans="2:19" ht="12.75" customHeight="1" x14ac:dyDescent="0.2">
      <c r="B309" s="103"/>
      <c r="C309" s="9" t="s">
        <v>217</v>
      </c>
      <c r="D309" s="10"/>
      <c r="E309" s="10"/>
      <c r="F309" s="390" t="s">
        <v>102</v>
      </c>
      <c r="G309" s="391"/>
      <c r="H309" s="392"/>
      <c r="I309" s="15">
        <v>0</v>
      </c>
      <c r="J309" s="156">
        <f>IFERROR(VLOOKUP(F309,definities!$F$2:$G$9,2,FALSE),"")</f>
        <v>98</v>
      </c>
      <c r="K309" s="127"/>
      <c r="L309" s="128"/>
      <c r="M309" s="129"/>
      <c r="N309" s="23">
        <f t="shared" si="103"/>
        <v>0</v>
      </c>
      <c r="O309" s="157">
        <v>0</v>
      </c>
      <c r="P309" s="16"/>
      <c r="Q309" s="84">
        <f t="shared" si="104"/>
        <v>0</v>
      </c>
      <c r="R309" s="80"/>
    </row>
    <row r="310" spans="2:19" ht="12.75" customHeight="1" x14ac:dyDescent="0.2">
      <c r="B310" s="103"/>
      <c r="C310" s="9" t="s">
        <v>217</v>
      </c>
      <c r="D310" s="10"/>
      <c r="E310" s="10"/>
      <c r="F310" s="390" t="s">
        <v>104</v>
      </c>
      <c r="G310" s="391"/>
      <c r="H310" s="392"/>
      <c r="I310" s="15">
        <v>0</v>
      </c>
      <c r="J310" s="156">
        <f>IFERROR(VLOOKUP(F310,definities!$F$2:$G$9,2,FALSE),"")</f>
        <v>119</v>
      </c>
      <c r="K310" s="130"/>
      <c r="L310" s="131"/>
      <c r="M310" s="132"/>
      <c r="N310" s="23">
        <f t="shared" si="103"/>
        <v>0</v>
      </c>
      <c r="O310" s="157">
        <v>0</v>
      </c>
      <c r="P310" s="16"/>
      <c r="Q310" s="84">
        <f t="shared" si="104"/>
        <v>0</v>
      </c>
      <c r="R310" s="80"/>
    </row>
    <row r="311" spans="2:19" s="64" customFormat="1" ht="18.95" customHeight="1" x14ac:dyDescent="0.2">
      <c r="B311" s="103"/>
      <c r="C311" s="94" t="s">
        <v>218</v>
      </c>
      <c r="D311" s="96"/>
      <c r="E311" s="95"/>
      <c r="F311" s="96"/>
      <c r="G311" s="96"/>
      <c r="H311" s="97"/>
      <c r="I311" s="97"/>
      <c r="J311" s="98"/>
      <c r="K311" s="111"/>
      <c r="L311" s="112"/>
      <c r="M311" s="113"/>
      <c r="N311" s="26">
        <f>SUM(N303:N310)</f>
        <v>0</v>
      </c>
      <c r="O311" s="26">
        <f>SUM(O303:O310)</f>
        <v>0</v>
      </c>
      <c r="P311" s="101"/>
      <c r="Q311" s="32">
        <f>SUM(Q303:Q310)</f>
        <v>0</v>
      </c>
      <c r="R311" s="4"/>
    </row>
    <row r="312" spans="2:19" s="64" customFormat="1" ht="18.95" customHeight="1" thickBot="1" x14ac:dyDescent="0.3">
      <c r="B312" s="114"/>
      <c r="C312" s="445" t="s">
        <v>219</v>
      </c>
      <c r="D312" s="446"/>
      <c r="E312" s="115"/>
      <c r="F312" s="116"/>
      <c r="G312" s="116"/>
      <c r="H312" s="117"/>
      <c r="I312" s="117"/>
      <c r="J312" s="118"/>
      <c r="K312" s="33">
        <f>K300</f>
        <v>0</v>
      </c>
      <c r="L312" s="119"/>
      <c r="M312" s="33">
        <f>M300</f>
        <v>0</v>
      </c>
      <c r="N312" s="33">
        <f>SUM(N311,N300)</f>
        <v>0</v>
      </c>
      <c r="O312" s="33">
        <f>SUM(O311,O300)</f>
        <v>0</v>
      </c>
      <c r="P312" s="119"/>
      <c r="Q312" s="34">
        <f>SUM(Q311,Q300)</f>
        <v>0</v>
      </c>
      <c r="R312" s="4"/>
    </row>
    <row r="313" spans="2:19" ht="12.75" thickBot="1" x14ac:dyDescent="0.25">
      <c r="B313" s="120"/>
      <c r="C313" s="61"/>
      <c r="D313" s="61"/>
      <c r="E313" s="138"/>
      <c r="F313" s="62"/>
      <c r="G313" s="61"/>
      <c r="H313" s="61"/>
      <c r="I313" s="61"/>
      <c r="J313" s="61"/>
      <c r="K313" s="138"/>
      <c r="L313" s="139"/>
      <c r="M313" s="61"/>
      <c r="N313" s="61"/>
      <c r="O313" s="61"/>
      <c r="P313" s="139"/>
      <c r="Q313" s="61"/>
    </row>
    <row r="314" spans="2:19" s="64" customFormat="1" ht="20.100000000000001" customHeight="1" x14ac:dyDescent="0.2">
      <c r="B314" s="140" t="s">
        <v>246</v>
      </c>
      <c r="C314" s="141"/>
      <c r="D314" s="141"/>
      <c r="E314" s="11"/>
      <c r="F314" s="142"/>
      <c r="G314" s="141"/>
      <c r="H314" s="141"/>
      <c r="I314" s="141"/>
      <c r="J314" s="141"/>
      <c r="K314" s="143">
        <f>SUM(K68,K129,K190,K251,K312)</f>
        <v>0</v>
      </c>
      <c r="L314" s="11"/>
      <c r="M314" s="143">
        <f>SUM(M68,M129,M190,M251,M312)</f>
        <v>0</v>
      </c>
      <c r="N314" s="143">
        <f>SUM(N68,N129,N190,N251,N312)</f>
        <v>0</v>
      </c>
      <c r="O314" s="143">
        <f>SUM(O68,O129,O190,O251,O312)</f>
        <v>0</v>
      </c>
      <c r="P314" s="11"/>
      <c r="Q314" s="144">
        <f>SUM(Q68,Q129,Q190,Q251,Q312)</f>
        <v>0</v>
      </c>
      <c r="R314" s="145"/>
      <c r="S314" s="145"/>
    </row>
    <row r="315" spans="2:19" s="64" customFormat="1" ht="36.75" thickBot="1" x14ac:dyDescent="0.25">
      <c r="B315" s="146"/>
      <c r="C315" s="147"/>
      <c r="D315" s="148"/>
      <c r="E315" s="149"/>
      <c r="F315" s="148"/>
      <c r="G315" s="148"/>
      <c r="H315" s="150"/>
      <c r="I315" s="149"/>
      <c r="J315" s="149"/>
      <c r="K315" s="151" t="s">
        <v>247</v>
      </c>
      <c r="L315" s="152"/>
      <c r="M315" s="153" t="s">
        <v>248</v>
      </c>
      <c r="N315" s="153" t="s">
        <v>249</v>
      </c>
      <c r="O315" s="153" t="s">
        <v>225</v>
      </c>
      <c r="P315" s="152"/>
      <c r="Q315" s="25" t="s">
        <v>227</v>
      </c>
      <c r="R315" s="3"/>
    </row>
  </sheetData>
  <sheetProtection algorithmName="SHA-512" hashValue="9bvaVZGDTx/5tTjQtpQ9J/fTGjJA9AF+8KhNgeCyCZncNlhiWwZl1pdXnjaFiP8Kshk+wxbR4Cs27m/zPkfh/w==" saltValue="IA8CGDZ428ow2iojp3/UOg==" spinCount="100000" sheet="1" selectLockedCells="1"/>
  <mergeCells count="102">
    <mergeCell ref="C312:D312"/>
    <mergeCell ref="C301:J301"/>
    <mergeCell ref="K301:Q301"/>
    <mergeCell ref="C68:D68"/>
    <mergeCell ref="C129:D129"/>
    <mergeCell ref="C190:D190"/>
    <mergeCell ref="C251:D251"/>
    <mergeCell ref="K254:Q254"/>
    <mergeCell ref="C240:J240"/>
    <mergeCell ref="K240:Q240"/>
    <mergeCell ref="C193:J193"/>
    <mergeCell ref="K193:Q193"/>
    <mergeCell ref="F246:H246"/>
    <mergeCell ref="F186:H186"/>
    <mergeCell ref="F187:H187"/>
    <mergeCell ref="F180:H180"/>
    <mergeCell ref="F243:H243"/>
    <mergeCell ref="F119:H119"/>
    <mergeCell ref="F120:H120"/>
    <mergeCell ref="F122:H122"/>
    <mergeCell ref="F123:H123"/>
    <mergeCell ref="F125:H125"/>
    <mergeCell ref="B193:B194"/>
    <mergeCell ref="B254:B255"/>
    <mergeCell ref="C71:J71"/>
    <mergeCell ref="C254:J254"/>
    <mergeCell ref="C70:E70"/>
    <mergeCell ref="F64:H64"/>
    <mergeCell ref="B8:C8"/>
    <mergeCell ref="E8:Q8"/>
    <mergeCell ref="C9:E9"/>
    <mergeCell ref="F9:Q9"/>
    <mergeCell ref="B10:B11"/>
    <mergeCell ref="K10:Q10"/>
    <mergeCell ref="K57:Q57"/>
    <mergeCell ref="C118:J118"/>
    <mergeCell ref="K118:Q118"/>
    <mergeCell ref="C179:J179"/>
    <mergeCell ref="K179:Q179"/>
    <mergeCell ref="K71:Q71"/>
    <mergeCell ref="C132:J132"/>
    <mergeCell ref="K132:Q132"/>
    <mergeCell ref="K58:M66"/>
    <mergeCell ref="F121:H121"/>
    <mergeCell ref="F62:H62"/>
    <mergeCell ref="F63:H63"/>
    <mergeCell ref="F65:H65"/>
    <mergeCell ref="C57:J57"/>
    <mergeCell ref="C10:J10"/>
    <mergeCell ref="F60:H60"/>
    <mergeCell ref="B3:C3"/>
    <mergeCell ref="B71:B72"/>
    <mergeCell ref="B132:B133"/>
    <mergeCell ref="I4:J4"/>
    <mergeCell ref="F303:H303"/>
    <mergeCell ref="F310:H310"/>
    <mergeCell ref="F305:H305"/>
    <mergeCell ref="F306:H306"/>
    <mergeCell ref="F307:H307"/>
    <mergeCell ref="F308:H308"/>
    <mergeCell ref="F309:H309"/>
    <mergeCell ref="F304:H304"/>
    <mergeCell ref="O3:P3"/>
    <mergeCell ref="O4:P4"/>
    <mergeCell ref="O5:P5"/>
    <mergeCell ref="O6:P6"/>
    <mergeCell ref="N3:N6"/>
    <mergeCell ref="F126:H126"/>
    <mergeCell ref="F127:H127"/>
    <mergeCell ref="F181:H181"/>
    <mergeCell ref="F183:H183"/>
    <mergeCell ref="F188:H188"/>
    <mergeCell ref="F241:H241"/>
    <mergeCell ref="F242:H242"/>
    <mergeCell ref="F182:H182"/>
    <mergeCell ref="F302:H302"/>
    <mergeCell ref="I5:J5"/>
    <mergeCell ref="D4:H4"/>
    <mergeCell ref="C192:E192"/>
    <mergeCell ref="F192:Q192"/>
    <mergeCell ref="C253:E253"/>
    <mergeCell ref="F253:Q253"/>
    <mergeCell ref="B4:C4"/>
    <mergeCell ref="B5:C5"/>
    <mergeCell ref="B6:C6"/>
    <mergeCell ref="F70:Q70"/>
    <mergeCell ref="C131:E131"/>
    <mergeCell ref="F131:Q131"/>
    <mergeCell ref="F184:H184"/>
    <mergeCell ref="F185:H185"/>
    <mergeCell ref="F247:H247"/>
    <mergeCell ref="F248:H248"/>
    <mergeCell ref="F249:H249"/>
    <mergeCell ref="F59:H59"/>
    <mergeCell ref="F244:H244"/>
    <mergeCell ref="F245:H245"/>
    <mergeCell ref="F124:H124"/>
    <mergeCell ref="D5:H5"/>
    <mergeCell ref="F66:H66"/>
    <mergeCell ref="D6:H6"/>
    <mergeCell ref="F58:H58"/>
    <mergeCell ref="F61:H61"/>
  </mergeCells>
  <dataValidations count="6">
    <dataValidation type="list" allowBlank="1" showInputMessage="1" showErrorMessage="1" sqref="B9" xr:uid="{1651EA7A-5C0D-8941-9C10-5BD015D958C9}">
      <formula1>tabel_ind_1</formula1>
    </dataValidation>
    <dataValidation type="list" allowBlank="1" showInputMessage="1" showErrorMessage="1" sqref="B70" xr:uid="{9FEEA834-4104-DD4B-8B63-B98AAB7D5C9C}">
      <formula1>tabel_ind_2</formula1>
    </dataValidation>
    <dataValidation type="list" allowBlank="1" showInputMessage="1" showErrorMessage="1" sqref="B131" xr:uid="{78A1E02B-416D-FA47-8388-F36403D25F3E}">
      <formula1>tabel_ind_3</formula1>
    </dataValidation>
    <dataValidation type="list" allowBlank="1" showInputMessage="1" showErrorMessage="1" sqref="B192" xr:uid="{A5C48EDF-5EFD-6040-B00F-823571DD8368}">
      <formula1>tabel_ind_4</formula1>
    </dataValidation>
    <dataValidation type="list" allowBlank="1" showInputMessage="1" showErrorMessage="1" sqref="B253" xr:uid="{BB645F07-CD3D-2C46-9D49-FD0C728DF700}">
      <formula1>tabel_ind_5</formula1>
    </dataValidation>
    <dataValidation type="list" allowBlank="1" showInputMessage="1" showErrorMessage="1" sqref="D8:D9" xr:uid="{8318B0DF-DAFB-40F9-B453-327B672CCD11}">
      <formula1>"1,2,3,4,5"</formula1>
    </dataValidation>
  </dataValidations>
  <pageMargins left="0.7" right="0.7" top="0.75" bottom="0.75" header="0.3" footer="0.3"/>
  <pageSetup paperSize="9" orientation="portrait" r:id="rId1"/>
  <ignoredErrors>
    <ignoredError sqref="J181:J187 J303:J309 J242:J248 J120:J126 J59:J66"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error="U dient een keuze te maken" promptTitle="Kies" xr:uid="{F443CC58-9662-46D7-96F4-D8572D1FFFB8}">
          <x14:formula1>
            <xm:f>definities!$A$2:$A$3</xm:f>
          </x14:formula1>
          <xm:sqref>D290:D299 D24:D33 D13:D22 D35:D44 D135:D144 D85:D94 D96:D105 D107:D116 D157:D166 D207:D216 D218:D227 D46:D55 D196:D205 D146:D155 D268:D277 D168:D177 D279:D288 D229:D238 D257:D266 D74:D83</xm:sqref>
        </x14:dataValidation>
        <x14:dataValidation type="list" allowBlank="1" showInputMessage="1" showErrorMessage="1" promptTitle="Eenheid" prompt="Kies eenheid" xr:uid="{4B57651D-5208-441B-9409-5165E993196E}">
          <x14:formula1>
            <xm:f>definities!$B$2:$B$9</xm:f>
          </x14:formula1>
          <xm:sqref>I24:I33 I146:I155 I135:I144 I46:I55 I157:I166 I207:I216 I196:I205 I107:I116 I218:I227 I85:I94 I35:I44 I279:I288 I96:I105 I229:I238 I74:I83 I268:I277 I168:I177 I290:I299 I257:I266 I13:I22</xm:sqref>
        </x14:dataValidation>
        <x14:dataValidation type="list" allowBlank="1" showInputMessage="1" showErrorMessage="1" promptTitle="Kies " prompt="alleen BTW-percentage invullen als BTW NIET kan worden verrekend of gecompenseerd. Als BTW wel verrekenbaar of compensabel is dit veld leeg laten!" xr:uid="{EF553E5E-44A4-4202-BA53-D1FECD3B8B18}">
          <x14:formula1>
            <xm:f>definities!$D$2:$D$5</xm:f>
          </x14:formula1>
          <xm:sqref>L290:L299 L229:L238 L146:L155 L24:L33 L96:L105 L74:L83 L85:L94 L218:L227 L107:L116 L196:L205 L207:L216 L157:L166 L46:L55 L135:L144 L268:L277 L279:L288 L168:L177 L13:L22 L257:L266 L35:L44</xm:sqref>
        </x14:dataValidation>
        <x14:dataValidation type="list" allowBlank="1" showInputMessage="1" showErrorMessage="1" promptTitle="Kies" prompt="Kostensoort" xr:uid="{FB57578F-9F2C-4755-9929-EFC49DE348C3}">
          <x14:formula1>
            <xm:f>definities!$C$2:$C$5</xm:f>
          </x14:formula1>
          <xm:sqref>E257:E266 E13:E22 E35:E44 E157:E166 E46:E55 E207:E216 E196:E205 E218:E227 E107:E116 E85:E94 E74:E83 E96:E105 E168:E177 E146:E155 E290:E299 E229:E238 E279:E288 E24:E33 E268:E277 E135:E144</xm:sqref>
        </x14:dataValidation>
        <x14:dataValidation type="list" allowBlank="1" showInputMessage="1" showErrorMessage="1" error="U dient een keuze te maken" promptTitle="Kies" xr:uid="{75E5599D-7C74-43E2-9C71-3C214BBE21D4}">
          <x14:formula1>
            <xm:f>definities!$C$2:$C$5</xm:f>
          </x14:formula1>
          <xm:sqref>E107:E116 E13:E22 E35:E44 E257:E266 E74:E83 E85:E94 E96:E105 E279:E288 E290:E299 E146:E155 E157:E166 E46:E55 E196:E205 E207:E216 E218:E227 E229:E238 E168:E177 E24:E33 E268:E277 E135:E144</xm:sqref>
        </x14:dataValidation>
        <x14:dataValidation type="list" allowBlank="1" showInputMessage="1" showErrorMessage="1" xr:uid="{7802899C-52CA-422F-B052-6A4A9F676472}">
          <x14:formula1>
            <xm:f>definities!$I$2:$I$6</xm:f>
          </x14:formula1>
          <xm:sqref>C59:C66 C120:C127 C181:C188 C242:C249 C303:C310</xm:sqref>
        </x14:dataValidation>
        <x14:dataValidation type="list" allowBlank="1" showInputMessage="1" showErrorMessage="1" xr:uid="{CEEB9471-FABB-45B5-BBF8-3962B0D2E938}">
          <x14:formula1>
            <xm:f>definities!$F$2:$F$9</xm:f>
          </x14:formula1>
          <xm:sqref>F181:F188 F59:F66 F242:F249 F120:F127 F303:F310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107B-538C-4A16-94B7-29FF788897A1}">
  <sheetPr codeName="Blad4">
    <tabColor theme="9" tint="0.79998168889431442"/>
  </sheetPr>
  <dimension ref="B1:P314"/>
  <sheetViews>
    <sheetView zoomScaleNormal="100" workbookViewId="0">
      <selection activeCell="H13" sqref="H13"/>
    </sheetView>
  </sheetViews>
  <sheetFormatPr defaultColWidth="9.140625" defaultRowHeight="12" x14ac:dyDescent="0.2"/>
  <cols>
    <col min="1" max="1" width="5.85546875" style="89" customWidth="1"/>
    <col min="2" max="2" width="33.85546875" style="89" customWidth="1"/>
    <col min="3" max="3" width="41.140625" style="89" customWidth="1"/>
    <col min="4" max="4" width="17.85546875" style="206" customWidth="1"/>
    <col min="5" max="5" width="15.42578125" style="89" bestFit="1" customWidth="1"/>
    <col min="6" max="6" width="15.140625" style="89" customWidth="1"/>
    <col min="7" max="7" width="1.140625" style="89" customWidth="1"/>
    <col min="8" max="8" width="12.42578125" style="89" customWidth="1"/>
    <col min="9" max="10" width="11.42578125" style="89" customWidth="1"/>
    <col min="11" max="11" width="10.85546875" style="89" customWidth="1"/>
    <col min="12" max="12" width="2.42578125" style="89" customWidth="1"/>
    <col min="13" max="13" width="11.42578125" style="89" customWidth="1"/>
    <col min="14" max="14" width="13.42578125" style="89" bestFit="1" customWidth="1"/>
    <col min="15" max="16384" width="9.140625" style="89"/>
  </cols>
  <sheetData>
    <row r="1" spans="2:16" ht="12.75" thickBot="1" x14ac:dyDescent="0.25"/>
    <row r="2" spans="2:16" ht="45" customHeight="1" x14ac:dyDescent="0.2">
      <c r="B2" s="158" t="s">
        <v>250</v>
      </c>
      <c r="C2" s="159"/>
      <c r="D2" s="160"/>
      <c r="E2" s="159"/>
      <c r="F2" s="159"/>
      <c r="G2" s="159"/>
      <c r="H2" s="159"/>
      <c r="I2" s="159"/>
      <c r="J2" s="159"/>
      <c r="K2" s="161"/>
    </row>
    <row r="3" spans="2:16" x14ac:dyDescent="0.2">
      <c r="B3" s="300" t="s">
        <v>251</v>
      </c>
      <c r="C3" s="301" t="str">
        <f>'1. Begroting'!D4</f>
        <v>XXXX</v>
      </c>
      <c r="D3" s="163"/>
      <c r="E3" s="164"/>
      <c r="F3" s="164"/>
      <c r="G3" s="164"/>
      <c r="H3" s="473" t="s">
        <v>179</v>
      </c>
      <c r="I3" s="473"/>
      <c r="J3" s="220">
        <f>'1. Begroting'!K4</f>
        <v>0</v>
      </c>
      <c r="K3" s="165"/>
    </row>
    <row r="4" spans="2:16" x14ac:dyDescent="0.2">
      <c r="B4" s="300" t="s">
        <v>181</v>
      </c>
      <c r="C4" s="301" t="str">
        <f>'1. Begroting'!D5</f>
        <v>YYYY</v>
      </c>
      <c r="D4" s="163"/>
      <c r="E4" s="164"/>
      <c r="F4" s="164"/>
      <c r="G4" s="164"/>
      <c r="H4" s="473" t="s">
        <v>183</v>
      </c>
      <c r="I4" s="473"/>
      <c r="J4" s="220">
        <f>'1. Begroting'!K5</f>
        <v>0</v>
      </c>
      <c r="K4" s="165"/>
    </row>
    <row r="5" spans="2:16" x14ac:dyDescent="0.2">
      <c r="B5" s="300" t="s">
        <v>185</v>
      </c>
      <c r="C5" s="301" t="str">
        <f>'1. Begroting'!D6</f>
        <v>ZZZZ</v>
      </c>
      <c r="D5" s="163"/>
      <c r="E5" s="164"/>
      <c r="F5" s="164"/>
      <c r="G5" s="164"/>
      <c r="H5" s="164"/>
      <c r="I5" s="164"/>
      <c r="J5" s="164"/>
      <c r="K5" s="165"/>
    </row>
    <row r="6" spans="2:16" x14ac:dyDescent="0.2">
      <c r="B6" s="162"/>
      <c r="C6" s="164"/>
      <c r="D6" s="163"/>
      <c r="E6" s="164"/>
      <c r="F6" s="164"/>
      <c r="G6" s="164"/>
      <c r="H6" s="164"/>
      <c r="I6" s="164"/>
      <c r="J6" s="164"/>
      <c r="K6" s="165"/>
    </row>
    <row r="7" spans="2:16" ht="24.75" thickBot="1" x14ac:dyDescent="0.25">
      <c r="B7" s="166" t="s">
        <v>252</v>
      </c>
      <c r="C7" s="207"/>
      <c r="D7" s="167"/>
      <c r="E7" s="168"/>
      <c r="F7" s="168"/>
      <c r="G7" s="168"/>
      <c r="H7" s="168"/>
      <c r="I7" s="168"/>
      <c r="J7" s="168"/>
      <c r="K7" s="169"/>
    </row>
    <row r="8" spans="2:16" ht="12.75" thickBot="1" x14ac:dyDescent="0.25">
      <c r="D8" s="89"/>
    </row>
    <row r="9" spans="2:16" ht="15" x14ac:dyDescent="0.2">
      <c r="B9" s="170" t="str">
        <f>'1. Begroting'!B9</f>
        <v>Selecteer indeling project</v>
      </c>
      <c r="C9" s="462" t="str">
        <f>IF('1. Begroting'!C9="","",'1. Begroting'!C9)</f>
        <v/>
      </c>
      <c r="D9" s="463"/>
      <c r="E9" s="463"/>
      <c r="F9" s="463"/>
      <c r="G9" s="171"/>
      <c r="H9" s="447" t="s">
        <v>253</v>
      </c>
      <c r="I9" s="448"/>
      <c r="J9" s="448"/>
      <c r="K9" s="449"/>
    </row>
    <row r="10" spans="2:16" ht="20.100000000000001" customHeight="1" x14ac:dyDescent="0.2">
      <c r="B10" s="172"/>
      <c r="C10" s="464" t="s">
        <v>190</v>
      </c>
      <c r="D10" s="472"/>
      <c r="E10" s="472"/>
      <c r="F10" s="472"/>
      <c r="H10" s="450"/>
      <c r="I10" s="451"/>
      <c r="J10" s="451"/>
      <c r="K10" s="452"/>
    </row>
    <row r="11" spans="2:16" s="64" customFormat="1" ht="20.100000000000001" customHeight="1" x14ac:dyDescent="0.2">
      <c r="B11" s="174"/>
      <c r="C11" s="173" t="s">
        <v>254</v>
      </c>
      <c r="D11" s="66" t="s">
        <v>46</v>
      </c>
      <c r="E11" s="66" t="s">
        <v>191</v>
      </c>
      <c r="F11" s="66" t="s">
        <v>216</v>
      </c>
      <c r="G11" s="89"/>
      <c r="H11" s="175">
        <v>2024</v>
      </c>
      <c r="I11" s="175">
        <v>2025</v>
      </c>
      <c r="J11" s="175">
        <v>2026</v>
      </c>
      <c r="K11" s="176">
        <v>2027</v>
      </c>
      <c r="N11" s="89"/>
      <c r="O11" s="89"/>
      <c r="P11" s="89"/>
    </row>
    <row r="12" spans="2:16" ht="12" customHeight="1" x14ac:dyDescent="0.25">
      <c r="B12" s="177" t="str">
        <f>'1. Begroting'!B12</f>
        <v>Activiteit 1.1:</v>
      </c>
      <c r="C12" s="178" t="str">
        <f>IF('1. Begroting'!C12="","",'1. Begroting'!C12)</f>
        <v/>
      </c>
      <c r="D12" s="74"/>
      <c r="E12" s="76"/>
      <c r="F12" s="76"/>
      <c r="H12" s="456"/>
      <c r="I12" s="457"/>
      <c r="J12" s="457"/>
      <c r="K12" s="458"/>
    </row>
    <row r="13" spans="2:16" ht="12" customHeight="1" x14ac:dyDescent="0.2">
      <c r="B13" s="179" t="str">
        <f>'1. Begroting'!B13</f>
        <v>Detail:</v>
      </c>
      <c r="C13" s="180" t="str">
        <f>IF('1. Begroting'!C13="","",'1. Begroting'!C13)</f>
        <v/>
      </c>
      <c r="D13" s="181" t="str">
        <f>IF('1. Begroting'!F13="","",'1. Begroting'!F13)</f>
        <v/>
      </c>
      <c r="E13" s="181" t="str">
        <f>IF('1. Begroting'!G13="","",'1. Begroting'!G13)</f>
        <v/>
      </c>
      <c r="F13" s="83">
        <f>'1. Begroting'!N13</f>
        <v>0</v>
      </c>
      <c r="H13" s="24">
        <v>0</v>
      </c>
      <c r="I13" s="24">
        <v>0</v>
      </c>
      <c r="J13" s="24">
        <v>0</v>
      </c>
      <c r="K13" s="35">
        <v>0</v>
      </c>
    </row>
    <row r="14" spans="2:16" ht="12" customHeight="1" x14ac:dyDescent="0.2">
      <c r="B14" s="179" t="str">
        <f>'1. Begroting'!B14</f>
        <v>Detail:</v>
      </c>
      <c r="C14" s="180" t="str">
        <f>IF('1. Begroting'!C14="","",'1. Begroting'!C14)</f>
        <v/>
      </c>
      <c r="D14" s="181" t="str">
        <f>IF('1. Begroting'!F14="","",'1. Begroting'!F14)</f>
        <v/>
      </c>
      <c r="E14" s="181" t="str">
        <f>IF('1. Begroting'!G14="","",'1. Begroting'!G14)</f>
        <v/>
      </c>
      <c r="F14" s="83">
        <f>'1. Begroting'!N14</f>
        <v>0</v>
      </c>
      <c r="H14" s="24">
        <v>0</v>
      </c>
      <c r="I14" s="24">
        <v>0</v>
      </c>
      <c r="J14" s="24">
        <v>0</v>
      </c>
      <c r="K14" s="35">
        <v>0</v>
      </c>
    </row>
    <row r="15" spans="2:16" ht="12" customHeight="1" x14ac:dyDescent="0.2">
      <c r="B15" s="179" t="str">
        <f>'1. Begroting'!B15</f>
        <v>Detail:</v>
      </c>
      <c r="C15" s="180" t="str">
        <f>IF('1. Begroting'!C15="","",'1. Begroting'!C15)</f>
        <v/>
      </c>
      <c r="D15" s="181" t="str">
        <f>IF('1. Begroting'!F15="","",'1. Begroting'!F15)</f>
        <v/>
      </c>
      <c r="E15" s="181" t="str">
        <f>IF('1. Begroting'!G15="","",'1. Begroting'!G15)</f>
        <v/>
      </c>
      <c r="F15" s="83">
        <f>'1. Begroting'!N15</f>
        <v>0</v>
      </c>
      <c r="H15" s="24">
        <v>0</v>
      </c>
      <c r="I15" s="24">
        <v>0</v>
      </c>
      <c r="J15" s="24">
        <v>0</v>
      </c>
      <c r="K15" s="35">
        <v>0</v>
      </c>
    </row>
    <row r="16" spans="2:16" ht="12" customHeight="1" x14ac:dyDescent="0.2">
      <c r="B16" s="179" t="str">
        <f>'1. Begroting'!B16</f>
        <v>Detail:</v>
      </c>
      <c r="C16" s="180" t="str">
        <f>IF('1. Begroting'!C16="","",'1. Begroting'!C16)</f>
        <v/>
      </c>
      <c r="D16" s="181" t="str">
        <f>IF('1. Begroting'!F16="","",'1. Begroting'!F16)</f>
        <v/>
      </c>
      <c r="E16" s="181" t="str">
        <f>IF('1. Begroting'!G16="","",'1. Begroting'!G16)</f>
        <v/>
      </c>
      <c r="F16" s="83">
        <f>'1. Begroting'!N16</f>
        <v>0</v>
      </c>
      <c r="H16" s="24">
        <v>0</v>
      </c>
      <c r="I16" s="24">
        <v>0</v>
      </c>
      <c r="J16" s="24">
        <v>0</v>
      </c>
      <c r="K16" s="35">
        <v>0</v>
      </c>
    </row>
    <row r="17" spans="2:14" ht="12" customHeight="1" x14ac:dyDescent="0.2">
      <c r="B17" s="179" t="str">
        <f>'1. Begroting'!B17</f>
        <v>Detail:</v>
      </c>
      <c r="C17" s="180" t="str">
        <f>IF('1. Begroting'!C17="","",'1. Begroting'!C17)</f>
        <v/>
      </c>
      <c r="D17" s="181" t="str">
        <f>IF('1. Begroting'!F17="","",'1. Begroting'!F17)</f>
        <v/>
      </c>
      <c r="E17" s="181" t="str">
        <f>IF('1. Begroting'!G17="","",'1. Begroting'!G17)</f>
        <v/>
      </c>
      <c r="F17" s="83">
        <f>'1. Begroting'!N17</f>
        <v>0</v>
      </c>
      <c r="H17" s="24">
        <v>0</v>
      </c>
      <c r="I17" s="24">
        <v>0</v>
      </c>
      <c r="J17" s="24">
        <v>0</v>
      </c>
      <c r="K17" s="35">
        <v>0</v>
      </c>
    </row>
    <row r="18" spans="2:14" ht="12" customHeight="1" x14ac:dyDescent="0.2">
      <c r="B18" s="179" t="str">
        <f>'1. Begroting'!B18</f>
        <v>Detail:</v>
      </c>
      <c r="C18" s="180" t="str">
        <f>IF('1. Begroting'!C18="","",'1. Begroting'!C18)</f>
        <v/>
      </c>
      <c r="D18" s="181" t="str">
        <f>IF('1. Begroting'!F18="","",'1. Begroting'!F18)</f>
        <v/>
      </c>
      <c r="E18" s="181" t="str">
        <f>IF('1. Begroting'!G18="","",'1. Begroting'!G18)</f>
        <v/>
      </c>
      <c r="F18" s="83">
        <f>'1. Begroting'!N18</f>
        <v>0</v>
      </c>
      <c r="H18" s="24">
        <v>0</v>
      </c>
      <c r="I18" s="24">
        <v>0</v>
      </c>
      <c r="J18" s="24">
        <v>0</v>
      </c>
      <c r="K18" s="35">
        <v>0</v>
      </c>
      <c r="N18" s="182"/>
    </row>
    <row r="19" spans="2:14" ht="12" customHeight="1" x14ac:dyDescent="0.2">
      <c r="B19" s="179" t="str">
        <f>'1. Begroting'!B19</f>
        <v>Detail:</v>
      </c>
      <c r="C19" s="180" t="str">
        <f>IF('1. Begroting'!C19="","",'1. Begroting'!C19)</f>
        <v/>
      </c>
      <c r="D19" s="181" t="str">
        <f>IF('1. Begroting'!F19="","",'1. Begroting'!F19)</f>
        <v/>
      </c>
      <c r="E19" s="181" t="str">
        <f>IF('1. Begroting'!G19="","",'1. Begroting'!G19)</f>
        <v/>
      </c>
      <c r="F19" s="83">
        <f>'1. Begroting'!N19</f>
        <v>0</v>
      </c>
      <c r="H19" s="24">
        <v>0</v>
      </c>
      <c r="I19" s="24">
        <v>0</v>
      </c>
      <c r="J19" s="24">
        <v>0</v>
      </c>
      <c r="K19" s="35">
        <v>0</v>
      </c>
    </row>
    <row r="20" spans="2:14" ht="12" customHeight="1" x14ac:dyDescent="0.2">
      <c r="B20" s="179" t="str">
        <f>'1. Begroting'!B20</f>
        <v>Detail:</v>
      </c>
      <c r="C20" s="180" t="str">
        <f>IF('1. Begroting'!C20="","",'1. Begroting'!C20)</f>
        <v/>
      </c>
      <c r="D20" s="181" t="str">
        <f>IF('1. Begroting'!F20="","",'1. Begroting'!F20)</f>
        <v/>
      </c>
      <c r="E20" s="181" t="str">
        <f>IF('1. Begroting'!G20="","",'1. Begroting'!G20)</f>
        <v/>
      </c>
      <c r="F20" s="83">
        <f>'1. Begroting'!N20</f>
        <v>0</v>
      </c>
      <c r="H20" s="24">
        <v>0</v>
      </c>
      <c r="I20" s="24">
        <v>0</v>
      </c>
      <c r="J20" s="24">
        <v>0</v>
      </c>
      <c r="K20" s="35">
        <v>0</v>
      </c>
    </row>
    <row r="21" spans="2:14" ht="12" customHeight="1" x14ac:dyDescent="0.2">
      <c r="B21" s="179" t="str">
        <f>'1. Begroting'!B21</f>
        <v>Detail:</v>
      </c>
      <c r="C21" s="180" t="str">
        <f>IF('1. Begroting'!C21="","",'1. Begroting'!C21)</f>
        <v/>
      </c>
      <c r="D21" s="181" t="str">
        <f>IF('1. Begroting'!F21="","",'1. Begroting'!F21)</f>
        <v/>
      </c>
      <c r="E21" s="181" t="str">
        <f>IF('1. Begroting'!G21="","",'1. Begroting'!G21)</f>
        <v/>
      </c>
      <c r="F21" s="83">
        <f>'1. Begroting'!N21</f>
        <v>0</v>
      </c>
      <c r="H21" s="24">
        <v>0</v>
      </c>
      <c r="I21" s="24">
        <v>0</v>
      </c>
      <c r="J21" s="24">
        <v>0</v>
      </c>
      <c r="K21" s="35">
        <v>0</v>
      </c>
    </row>
    <row r="22" spans="2:14" ht="12" customHeight="1" x14ac:dyDescent="0.2">
      <c r="B22" s="179" t="str">
        <f>'1. Begroting'!B22</f>
        <v>Detail:</v>
      </c>
      <c r="C22" s="180" t="str">
        <f>IF('1. Begroting'!C22="","",'1. Begroting'!C22)</f>
        <v/>
      </c>
      <c r="D22" s="181" t="str">
        <f>IF('1. Begroting'!F22="","",'1. Begroting'!F22)</f>
        <v/>
      </c>
      <c r="E22" s="181" t="str">
        <f>IF('1. Begroting'!G22="","",'1. Begroting'!G22)</f>
        <v/>
      </c>
      <c r="F22" s="83">
        <f>'1. Begroting'!N22</f>
        <v>0</v>
      </c>
      <c r="H22" s="24">
        <v>0</v>
      </c>
      <c r="I22" s="24">
        <v>0</v>
      </c>
      <c r="J22" s="24">
        <v>0</v>
      </c>
      <c r="K22" s="35">
        <v>0</v>
      </c>
    </row>
    <row r="23" spans="2:14" ht="12" customHeight="1" x14ac:dyDescent="0.25">
      <c r="B23" s="177" t="str">
        <f>'1. Begroting'!B23</f>
        <v>Activiteit 1.2:</v>
      </c>
      <c r="C23" s="178" t="str">
        <f>IF('1. Begroting'!C23="","",'1. Begroting'!C23)</f>
        <v/>
      </c>
      <c r="D23" s="76"/>
      <c r="E23" s="76"/>
      <c r="F23" s="76"/>
      <c r="H23" s="459"/>
      <c r="I23" s="379"/>
      <c r="J23" s="379"/>
      <c r="K23" s="438"/>
    </row>
    <row r="24" spans="2:14" ht="12" customHeight="1" x14ac:dyDescent="0.2">
      <c r="B24" s="179" t="str">
        <f>'1. Begroting'!B24</f>
        <v>Detail:</v>
      </c>
      <c r="C24" s="180" t="str">
        <f>IF('1. Begroting'!C24="","",'1. Begroting'!C24)</f>
        <v/>
      </c>
      <c r="D24" s="181" t="str">
        <f>IF('1. Begroting'!F24="","",'1. Begroting'!F24)</f>
        <v/>
      </c>
      <c r="E24" s="181" t="str">
        <f>IF('1. Begroting'!G24="","",'1. Begroting'!G24)</f>
        <v/>
      </c>
      <c r="F24" s="83">
        <f>'1. Begroting'!N24</f>
        <v>0</v>
      </c>
      <c r="H24" s="24">
        <v>0</v>
      </c>
      <c r="I24" s="24">
        <v>0</v>
      </c>
      <c r="J24" s="24">
        <v>0</v>
      </c>
      <c r="K24" s="35">
        <v>0</v>
      </c>
    </row>
    <row r="25" spans="2:14" ht="12" customHeight="1" x14ac:dyDescent="0.2">
      <c r="B25" s="179" t="str">
        <f>'1. Begroting'!B25</f>
        <v>Detail:</v>
      </c>
      <c r="C25" s="180" t="str">
        <f>IF('1. Begroting'!C25="","",'1. Begroting'!C25)</f>
        <v/>
      </c>
      <c r="D25" s="181" t="str">
        <f>IF('1. Begroting'!F25="","",'1. Begroting'!F25)</f>
        <v/>
      </c>
      <c r="E25" s="181" t="str">
        <f>IF('1. Begroting'!G25="","",'1. Begroting'!G25)</f>
        <v/>
      </c>
      <c r="F25" s="83">
        <f>'1. Begroting'!N25</f>
        <v>0</v>
      </c>
      <c r="H25" s="24">
        <v>0</v>
      </c>
      <c r="I25" s="24">
        <v>0</v>
      </c>
      <c r="J25" s="24">
        <v>0</v>
      </c>
      <c r="K25" s="35">
        <v>0</v>
      </c>
    </row>
    <row r="26" spans="2:14" ht="12" customHeight="1" x14ac:dyDescent="0.2">
      <c r="B26" s="179" t="str">
        <f>'1. Begroting'!B26</f>
        <v>Detail:</v>
      </c>
      <c r="C26" s="180" t="str">
        <f>IF('1. Begroting'!C26="","",'1. Begroting'!C26)</f>
        <v/>
      </c>
      <c r="D26" s="181" t="str">
        <f>IF('1. Begroting'!F26="","",'1. Begroting'!F26)</f>
        <v/>
      </c>
      <c r="E26" s="181" t="str">
        <f>IF('1. Begroting'!G26="","",'1. Begroting'!G26)</f>
        <v/>
      </c>
      <c r="F26" s="83">
        <f>'1. Begroting'!N26</f>
        <v>0</v>
      </c>
      <c r="H26" s="24">
        <v>0</v>
      </c>
      <c r="I26" s="24">
        <v>0</v>
      </c>
      <c r="J26" s="24">
        <v>0</v>
      </c>
      <c r="K26" s="35">
        <v>0</v>
      </c>
    </row>
    <row r="27" spans="2:14" ht="12" customHeight="1" x14ac:dyDescent="0.2">
      <c r="B27" s="179" t="str">
        <f>'1. Begroting'!B27</f>
        <v>Detail:</v>
      </c>
      <c r="C27" s="180" t="str">
        <f>IF('1. Begroting'!C27="","",'1. Begroting'!C27)</f>
        <v/>
      </c>
      <c r="D27" s="181" t="str">
        <f>IF('1. Begroting'!F27="","",'1. Begroting'!F27)</f>
        <v/>
      </c>
      <c r="E27" s="181" t="str">
        <f>IF('1. Begroting'!G27="","",'1. Begroting'!G27)</f>
        <v/>
      </c>
      <c r="F27" s="83">
        <f>'1. Begroting'!N27</f>
        <v>0</v>
      </c>
      <c r="H27" s="24">
        <v>0</v>
      </c>
      <c r="I27" s="24">
        <v>0</v>
      </c>
      <c r="J27" s="24">
        <v>0</v>
      </c>
      <c r="K27" s="35">
        <v>0</v>
      </c>
    </row>
    <row r="28" spans="2:14" ht="12" customHeight="1" x14ac:dyDescent="0.2">
      <c r="B28" s="179" t="str">
        <f>'1. Begroting'!B28</f>
        <v>Detail:</v>
      </c>
      <c r="C28" s="180" t="str">
        <f>IF('1. Begroting'!C28="","",'1. Begroting'!C28)</f>
        <v/>
      </c>
      <c r="D28" s="181" t="str">
        <f>IF('1. Begroting'!F28="","",'1. Begroting'!F28)</f>
        <v/>
      </c>
      <c r="E28" s="181" t="str">
        <f>IF('1. Begroting'!G28="","",'1. Begroting'!G28)</f>
        <v/>
      </c>
      <c r="F28" s="83">
        <f>'1. Begroting'!N28</f>
        <v>0</v>
      </c>
      <c r="H28" s="24">
        <v>0</v>
      </c>
      <c r="I28" s="24">
        <v>0</v>
      </c>
      <c r="J28" s="24">
        <v>0</v>
      </c>
      <c r="K28" s="35">
        <v>0</v>
      </c>
    </row>
    <row r="29" spans="2:14" ht="12" customHeight="1" x14ac:dyDescent="0.2">
      <c r="B29" s="179" t="str">
        <f>'1. Begroting'!B29</f>
        <v>Detail:</v>
      </c>
      <c r="C29" s="180" t="str">
        <f>IF('1. Begroting'!C29="","",'1. Begroting'!C29)</f>
        <v/>
      </c>
      <c r="D29" s="181" t="str">
        <f>IF('1. Begroting'!F29="","",'1. Begroting'!F29)</f>
        <v/>
      </c>
      <c r="E29" s="181" t="str">
        <f>IF('1. Begroting'!G29="","",'1. Begroting'!G29)</f>
        <v/>
      </c>
      <c r="F29" s="83">
        <f>'1. Begroting'!N29</f>
        <v>0</v>
      </c>
      <c r="H29" s="24">
        <v>0</v>
      </c>
      <c r="I29" s="24">
        <v>0</v>
      </c>
      <c r="J29" s="24">
        <v>0</v>
      </c>
      <c r="K29" s="35">
        <v>0</v>
      </c>
    </row>
    <row r="30" spans="2:14" ht="12" customHeight="1" x14ac:dyDescent="0.2">
      <c r="B30" s="179" t="str">
        <f>'1. Begroting'!B30</f>
        <v>Detail:</v>
      </c>
      <c r="C30" s="180" t="str">
        <f>IF('1. Begroting'!C30="","",'1. Begroting'!C30)</f>
        <v/>
      </c>
      <c r="D30" s="181" t="str">
        <f>IF('1. Begroting'!F30="","",'1. Begroting'!F30)</f>
        <v/>
      </c>
      <c r="E30" s="181" t="str">
        <f>IF('1. Begroting'!G30="","",'1. Begroting'!G30)</f>
        <v/>
      </c>
      <c r="F30" s="83">
        <f>'1. Begroting'!N30</f>
        <v>0</v>
      </c>
      <c r="H30" s="24">
        <v>0</v>
      </c>
      <c r="I30" s="24">
        <v>0</v>
      </c>
      <c r="J30" s="24">
        <v>0</v>
      </c>
      <c r="K30" s="35">
        <v>0</v>
      </c>
    </row>
    <row r="31" spans="2:14" ht="12" customHeight="1" x14ac:dyDescent="0.2">
      <c r="B31" s="179" t="str">
        <f>'1. Begroting'!B31</f>
        <v>Detail:</v>
      </c>
      <c r="C31" s="180" t="str">
        <f>IF('1. Begroting'!C31="","",'1. Begroting'!C31)</f>
        <v/>
      </c>
      <c r="D31" s="181" t="str">
        <f>IF('1. Begroting'!F31="","",'1. Begroting'!F31)</f>
        <v/>
      </c>
      <c r="E31" s="181" t="str">
        <f>IF('1. Begroting'!G31="","",'1. Begroting'!G31)</f>
        <v/>
      </c>
      <c r="F31" s="83">
        <f>'1. Begroting'!N31</f>
        <v>0</v>
      </c>
      <c r="H31" s="24">
        <v>0</v>
      </c>
      <c r="I31" s="24">
        <v>0</v>
      </c>
      <c r="J31" s="24">
        <v>0</v>
      </c>
      <c r="K31" s="35">
        <v>0</v>
      </c>
    </row>
    <row r="32" spans="2:14" ht="12" customHeight="1" x14ac:dyDescent="0.2">
      <c r="B32" s="179" t="str">
        <f>'1. Begroting'!B32</f>
        <v>Detail:</v>
      </c>
      <c r="C32" s="180" t="str">
        <f>IF('1. Begroting'!C32="","",'1. Begroting'!C32)</f>
        <v/>
      </c>
      <c r="D32" s="181" t="str">
        <f>IF('1. Begroting'!F32="","",'1. Begroting'!F32)</f>
        <v/>
      </c>
      <c r="E32" s="181" t="str">
        <f>IF('1. Begroting'!G32="","",'1. Begroting'!G32)</f>
        <v/>
      </c>
      <c r="F32" s="83">
        <f>'1. Begroting'!N32</f>
        <v>0</v>
      </c>
      <c r="H32" s="24">
        <v>0</v>
      </c>
      <c r="I32" s="24">
        <v>0</v>
      </c>
      <c r="J32" s="24">
        <v>0</v>
      </c>
      <c r="K32" s="35">
        <v>0</v>
      </c>
    </row>
    <row r="33" spans="2:11" ht="12" customHeight="1" x14ac:dyDescent="0.2">
      <c r="B33" s="179" t="str">
        <f>'1. Begroting'!B33</f>
        <v>Detail:</v>
      </c>
      <c r="C33" s="180" t="str">
        <f>IF('1. Begroting'!C33="","",'1. Begroting'!C33)</f>
        <v/>
      </c>
      <c r="D33" s="181" t="str">
        <f>IF('1. Begroting'!F33="","",'1. Begroting'!F33)</f>
        <v/>
      </c>
      <c r="E33" s="181" t="str">
        <f>IF('1. Begroting'!G33="","",'1. Begroting'!G33)</f>
        <v/>
      </c>
      <c r="F33" s="83">
        <f>'1. Begroting'!N33</f>
        <v>0</v>
      </c>
      <c r="H33" s="24">
        <v>0</v>
      </c>
      <c r="I33" s="24">
        <v>0</v>
      </c>
      <c r="J33" s="24">
        <v>0</v>
      </c>
      <c r="K33" s="35">
        <v>0</v>
      </c>
    </row>
    <row r="34" spans="2:11" ht="12" customHeight="1" x14ac:dyDescent="0.2">
      <c r="B34" s="177" t="str">
        <f>'1. Begroting'!B34</f>
        <v>Activiteit 1.3:</v>
      </c>
      <c r="C34" s="178" t="str">
        <f>IF('1. Begroting'!C34="","",'1. Begroting'!C34)</f>
        <v/>
      </c>
      <c r="D34" s="76"/>
      <c r="E34" s="76"/>
      <c r="F34" s="76"/>
      <c r="H34" s="459"/>
      <c r="I34" s="460"/>
      <c r="J34" s="460"/>
      <c r="K34" s="461"/>
    </row>
    <row r="35" spans="2:11" ht="12" customHeight="1" x14ac:dyDescent="0.2">
      <c r="B35" s="179" t="str">
        <f>'1. Begroting'!B35</f>
        <v>Detail:</v>
      </c>
      <c r="C35" s="180" t="str">
        <f>IF('1. Begroting'!C35="","",'1. Begroting'!C35)</f>
        <v/>
      </c>
      <c r="D35" s="181" t="str">
        <f>IF('1. Begroting'!F35="","",'1. Begroting'!F35)</f>
        <v/>
      </c>
      <c r="E35" s="181" t="str">
        <f>IF('1. Begroting'!G35="","",'1. Begroting'!G35)</f>
        <v/>
      </c>
      <c r="F35" s="83">
        <f>'1. Begroting'!N35</f>
        <v>0</v>
      </c>
      <c r="H35" s="24">
        <v>0</v>
      </c>
      <c r="I35" s="24">
        <v>0</v>
      </c>
      <c r="J35" s="24">
        <v>0</v>
      </c>
      <c r="K35" s="35">
        <v>0</v>
      </c>
    </row>
    <row r="36" spans="2:11" ht="12" customHeight="1" x14ac:dyDescent="0.2">
      <c r="B36" s="179" t="str">
        <f>'1. Begroting'!B36</f>
        <v>Detail:</v>
      </c>
      <c r="C36" s="180" t="str">
        <f>IF('1. Begroting'!C36="","",'1. Begroting'!C36)</f>
        <v/>
      </c>
      <c r="D36" s="181" t="str">
        <f>IF('1. Begroting'!F36="","",'1. Begroting'!F36)</f>
        <v/>
      </c>
      <c r="E36" s="181" t="str">
        <f>IF('1. Begroting'!G36="","",'1. Begroting'!G36)</f>
        <v/>
      </c>
      <c r="F36" s="83">
        <f>'1. Begroting'!N36</f>
        <v>0</v>
      </c>
      <c r="H36" s="24">
        <v>0</v>
      </c>
      <c r="I36" s="24">
        <v>0</v>
      </c>
      <c r="J36" s="24">
        <v>0</v>
      </c>
      <c r="K36" s="35">
        <v>0</v>
      </c>
    </row>
    <row r="37" spans="2:11" ht="12" customHeight="1" x14ac:dyDescent="0.2">
      <c r="B37" s="179" t="str">
        <f>'1. Begroting'!B37</f>
        <v>Detail:</v>
      </c>
      <c r="C37" s="180" t="str">
        <f>IF('1. Begroting'!C37="","",'1. Begroting'!C37)</f>
        <v/>
      </c>
      <c r="D37" s="181" t="str">
        <f>IF('1. Begroting'!F37="","",'1. Begroting'!F37)</f>
        <v/>
      </c>
      <c r="E37" s="181" t="str">
        <f>IF('1. Begroting'!G37="","",'1. Begroting'!G37)</f>
        <v/>
      </c>
      <c r="F37" s="83">
        <f>'1. Begroting'!N37</f>
        <v>0</v>
      </c>
      <c r="H37" s="24">
        <v>0</v>
      </c>
      <c r="I37" s="24">
        <v>0</v>
      </c>
      <c r="J37" s="24">
        <v>0</v>
      </c>
      <c r="K37" s="35">
        <v>0</v>
      </c>
    </row>
    <row r="38" spans="2:11" ht="12" customHeight="1" x14ac:dyDescent="0.2">
      <c r="B38" s="179" t="str">
        <f>'1. Begroting'!B38</f>
        <v>Detail:</v>
      </c>
      <c r="C38" s="180" t="str">
        <f>IF('1. Begroting'!C38="","",'1. Begroting'!C38)</f>
        <v/>
      </c>
      <c r="D38" s="181" t="str">
        <f>IF('1. Begroting'!F38="","",'1. Begroting'!F38)</f>
        <v/>
      </c>
      <c r="E38" s="181" t="str">
        <f>IF('1. Begroting'!G38="","",'1. Begroting'!G38)</f>
        <v/>
      </c>
      <c r="F38" s="83">
        <f>'1. Begroting'!N38</f>
        <v>0</v>
      </c>
      <c r="H38" s="24">
        <v>0</v>
      </c>
      <c r="I38" s="24">
        <v>0</v>
      </c>
      <c r="J38" s="24">
        <v>0</v>
      </c>
      <c r="K38" s="35">
        <v>0</v>
      </c>
    </row>
    <row r="39" spans="2:11" ht="12" customHeight="1" x14ac:dyDescent="0.2">
      <c r="B39" s="179" t="str">
        <f>'1. Begroting'!B39</f>
        <v>Detail:</v>
      </c>
      <c r="C39" s="180" t="str">
        <f>IF('1. Begroting'!C39="","",'1. Begroting'!C39)</f>
        <v/>
      </c>
      <c r="D39" s="181" t="str">
        <f>IF('1. Begroting'!F39="","",'1. Begroting'!F39)</f>
        <v/>
      </c>
      <c r="E39" s="181" t="str">
        <f>IF('1. Begroting'!G39="","",'1. Begroting'!G39)</f>
        <v/>
      </c>
      <c r="F39" s="83">
        <f>'1. Begroting'!N39</f>
        <v>0</v>
      </c>
      <c r="H39" s="24">
        <v>0</v>
      </c>
      <c r="I39" s="24">
        <v>0</v>
      </c>
      <c r="J39" s="24">
        <v>0</v>
      </c>
      <c r="K39" s="35">
        <v>0</v>
      </c>
    </row>
    <row r="40" spans="2:11" ht="12" customHeight="1" x14ac:dyDescent="0.2">
      <c r="B40" s="179" t="str">
        <f>'1. Begroting'!B40</f>
        <v>Detail:</v>
      </c>
      <c r="C40" s="180" t="str">
        <f>IF('1. Begroting'!C40="","",'1. Begroting'!C40)</f>
        <v/>
      </c>
      <c r="D40" s="181" t="str">
        <f>IF('1. Begroting'!F40="","",'1. Begroting'!F40)</f>
        <v/>
      </c>
      <c r="E40" s="181" t="str">
        <f>IF('1. Begroting'!G40="","",'1. Begroting'!G40)</f>
        <v/>
      </c>
      <c r="F40" s="83">
        <f>'1. Begroting'!N40</f>
        <v>0</v>
      </c>
      <c r="H40" s="24">
        <v>0</v>
      </c>
      <c r="I40" s="24">
        <v>0</v>
      </c>
      <c r="J40" s="24">
        <v>0</v>
      </c>
      <c r="K40" s="35">
        <v>0</v>
      </c>
    </row>
    <row r="41" spans="2:11" ht="12" customHeight="1" x14ac:dyDescent="0.2">
      <c r="B41" s="179" t="str">
        <f>'1. Begroting'!B41</f>
        <v>Detail:</v>
      </c>
      <c r="C41" s="180" t="str">
        <f>IF('1. Begroting'!C41="","",'1. Begroting'!C41)</f>
        <v/>
      </c>
      <c r="D41" s="181" t="str">
        <f>IF('1. Begroting'!F41="","",'1. Begroting'!F41)</f>
        <v/>
      </c>
      <c r="E41" s="181" t="str">
        <f>IF('1. Begroting'!G41="","",'1. Begroting'!G41)</f>
        <v/>
      </c>
      <c r="F41" s="83">
        <f>'1. Begroting'!N41</f>
        <v>0</v>
      </c>
      <c r="H41" s="24">
        <v>0</v>
      </c>
      <c r="I41" s="24">
        <v>0</v>
      </c>
      <c r="J41" s="24">
        <v>0</v>
      </c>
      <c r="K41" s="35">
        <v>0</v>
      </c>
    </row>
    <row r="42" spans="2:11" ht="12" customHeight="1" x14ac:dyDescent="0.2">
      <c r="B42" s="179" t="str">
        <f>'1. Begroting'!B42</f>
        <v>Detail:</v>
      </c>
      <c r="C42" s="180" t="str">
        <f>IF('1. Begroting'!C42="","",'1. Begroting'!C42)</f>
        <v/>
      </c>
      <c r="D42" s="181" t="str">
        <f>IF('1. Begroting'!F42="","",'1. Begroting'!F42)</f>
        <v/>
      </c>
      <c r="E42" s="181" t="str">
        <f>IF('1. Begroting'!G42="","",'1. Begroting'!G42)</f>
        <v/>
      </c>
      <c r="F42" s="83">
        <f>'1. Begroting'!N42</f>
        <v>0</v>
      </c>
      <c r="H42" s="24">
        <v>0</v>
      </c>
      <c r="I42" s="24">
        <v>0</v>
      </c>
      <c r="J42" s="24">
        <v>0</v>
      </c>
      <c r="K42" s="35">
        <v>0</v>
      </c>
    </row>
    <row r="43" spans="2:11" ht="12" customHeight="1" x14ac:dyDescent="0.2">
      <c r="B43" s="179" t="str">
        <f>'1. Begroting'!B43</f>
        <v>Detail:</v>
      </c>
      <c r="C43" s="180" t="str">
        <f>IF('1. Begroting'!C43="","",'1. Begroting'!C43)</f>
        <v/>
      </c>
      <c r="D43" s="181" t="str">
        <f>IF('1. Begroting'!F43="","",'1. Begroting'!F43)</f>
        <v/>
      </c>
      <c r="E43" s="181" t="str">
        <f>IF('1. Begroting'!G43="","",'1. Begroting'!G43)</f>
        <v/>
      </c>
      <c r="F43" s="83">
        <f>'1. Begroting'!N43</f>
        <v>0</v>
      </c>
      <c r="H43" s="24">
        <v>0</v>
      </c>
      <c r="I43" s="24">
        <v>0</v>
      </c>
      <c r="J43" s="24">
        <v>0</v>
      </c>
      <c r="K43" s="35">
        <v>0</v>
      </c>
    </row>
    <row r="44" spans="2:11" ht="12" customHeight="1" x14ac:dyDescent="0.2">
      <c r="B44" s="179" t="str">
        <f>'1. Begroting'!B44</f>
        <v>Detail:</v>
      </c>
      <c r="C44" s="180" t="str">
        <f>IF('1. Begroting'!C44="","",'1. Begroting'!C44)</f>
        <v/>
      </c>
      <c r="D44" s="181" t="str">
        <f>IF('1. Begroting'!F44="","",'1. Begroting'!F44)</f>
        <v/>
      </c>
      <c r="E44" s="181" t="str">
        <f>IF('1. Begroting'!G44="","",'1. Begroting'!G44)</f>
        <v/>
      </c>
      <c r="F44" s="83">
        <f>'1. Begroting'!N44</f>
        <v>0</v>
      </c>
      <c r="H44" s="24">
        <v>0</v>
      </c>
      <c r="I44" s="24">
        <v>0</v>
      </c>
      <c r="J44" s="24">
        <v>0</v>
      </c>
      <c r="K44" s="35">
        <v>0</v>
      </c>
    </row>
    <row r="45" spans="2:11" ht="12" customHeight="1" x14ac:dyDescent="0.25">
      <c r="B45" s="177" t="str">
        <f>'1. Begroting'!B45</f>
        <v>Activiteit 1.4:</v>
      </c>
      <c r="C45" s="178" t="str">
        <f>IF('1. Begroting'!C45="","",'1. Begroting'!C45)</f>
        <v/>
      </c>
      <c r="D45" s="76"/>
      <c r="E45" s="76"/>
      <c r="F45" s="76"/>
      <c r="H45" s="459"/>
      <c r="I45" s="379"/>
      <c r="J45" s="379"/>
      <c r="K45" s="438"/>
    </row>
    <row r="46" spans="2:11" ht="12" customHeight="1" x14ac:dyDescent="0.2">
      <c r="B46" s="179" t="str">
        <f>'1. Begroting'!B46</f>
        <v>Detail:</v>
      </c>
      <c r="C46" s="180" t="str">
        <f>IF('1. Begroting'!C46="","",'1. Begroting'!C46)</f>
        <v/>
      </c>
      <c r="D46" s="181" t="str">
        <f>IF('1. Begroting'!F46="","",'1. Begroting'!F46)</f>
        <v/>
      </c>
      <c r="E46" s="181" t="str">
        <f>IF('1. Begroting'!G46="","",'1. Begroting'!G46)</f>
        <v/>
      </c>
      <c r="F46" s="83">
        <f>'1. Begroting'!N46</f>
        <v>0</v>
      </c>
      <c r="H46" s="24">
        <v>0</v>
      </c>
      <c r="I46" s="24">
        <v>0</v>
      </c>
      <c r="J46" s="24">
        <v>0</v>
      </c>
      <c r="K46" s="35">
        <v>0</v>
      </c>
    </row>
    <row r="47" spans="2:11" ht="12" customHeight="1" x14ac:dyDescent="0.2">
      <c r="B47" s="179" t="str">
        <f>'1. Begroting'!B47</f>
        <v>Detail:</v>
      </c>
      <c r="C47" s="180" t="str">
        <f>IF('1. Begroting'!C47="","",'1. Begroting'!C47)</f>
        <v/>
      </c>
      <c r="D47" s="181" t="str">
        <f>IF('1. Begroting'!F47="","",'1. Begroting'!F47)</f>
        <v/>
      </c>
      <c r="E47" s="181" t="str">
        <f>IF('1. Begroting'!G47="","",'1. Begroting'!G47)</f>
        <v/>
      </c>
      <c r="F47" s="83">
        <f>'1. Begroting'!N47</f>
        <v>0</v>
      </c>
      <c r="H47" s="24">
        <v>0</v>
      </c>
      <c r="I47" s="24">
        <v>0</v>
      </c>
      <c r="J47" s="24">
        <v>0</v>
      </c>
      <c r="K47" s="35">
        <v>0</v>
      </c>
    </row>
    <row r="48" spans="2:11" ht="12" customHeight="1" x14ac:dyDescent="0.2">
      <c r="B48" s="179" t="str">
        <f>'1. Begroting'!B48</f>
        <v>Detail:</v>
      </c>
      <c r="C48" s="180" t="str">
        <f>IF('1. Begroting'!C48="","",'1. Begroting'!C48)</f>
        <v/>
      </c>
      <c r="D48" s="181" t="str">
        <f>IF('1. Begroting'!F48="","",'1. Begroting'!F48)</f>
        <v/>
      </c>
      <c r="E48" s="181" t="str">
        <f>IF('1. Begroting'!G48="","",'1. Begroting'!G48)</f>
        <v/>
      </c>
      <c r="F48" s="83">
        <f>'1. Begroting'!N48</f>
        <v>0</v>
      </c>
      <c r="H48" s="24">
        <v>0</v>
      </c>
      <c r="I48" s="24">
        <v>0</v>
      </c>
      <c r="J48" s="24">
        <v>0</v>
      </c>
      <c r="K48" s="35">
        <v>0</v>
      </c>
    </row>
    <row r="49" spans="2:11" ht="12" customHeight="1" x14ac:dyDescent="0.2">
      <c r="B49" s="179" t="str">
        <f>'1. Begroting'!B49</f>
        <v>Detail:</v>
      </c>
      <c r="C49" s="180" t="str">
        <f>IF('1. Begroting'!C49="","",'1. Begroting'!C49)</f>
        <v/>
      </c>
      <c r="D49" s="181" t="str">
        <f>IF('1. Begroting'!F49="","",'1. Begroting'!F49)</f>
        <v/>
      </c>
      <c r="E49" s="181" t="str">
        <f>IF('1. Begroting'!G49="","",'1. Begroting'!G49)</f>
        <v/>
      </c>
      <c r="F49" s="83">
        <f>'1. Begroting'!N49</f>
        <v>0</v>
      </c>
      <c r="H49" s="24">
        <v>0</v>
      </c>
      <c r="I49" s="24">
        <v>0</v>
      </c>
      <c r="J49" s="24">
        <v>0</v>
      </c>
      <c r="K49" s="35">
        <v>0</v>
      </c>
    </row>
    <row r="50" spans="2:11" ht="12" customHeight="1" x14ac:dyDescent="0.2">
      <c r="B50" s="179" t="str">
        <f>'1. Begroting'!B50</f>
        <v>Detail:</v>
      </c>
      <c r="C50" s="180" t="str">
        <f>IF('1. Begroting'!C50="","",'1. Begroting'!C50)</f>
        <v/>
      </c>
      <c r="D50" s="181" t="str">
        <f>IF('1. Begroting'!F50="","",'1. Begroting'!F50)</f>
        <v/>
      </c>
      <c r="E50" s="181" t="str">
        <f>IF('1. Begroting'!G50="","",'1. Begroting'!G50)</f>
        <v/>
      </c>
      <c r="F50" s="83">
        <f>'1. Begroting'!N50</f>
        <v>0</v>
      </c>
      <c r="H50" s="24">
        <v>0</v>
      </c>
      <c r="I50" s="24">
        <v>0</v>
      </c>
      <c r="J50" s="24">
        <v>0</v>
      </c>
      <c r="K50" s="35">
        <v>0</v>
      </c>
    </row>
    <row r="51" spans="2:11" ht="12" customHeight="1" x14ac:dyDescent="0.2">
      <c r="B51" s="179" t="str">
        <f>'1. Begroting'!B51</f>
        <v>Detail:</v>
      </c>
      <c r="C51" s="180" t="str">
        <f>IF('1. Begroting'!C51="","",'1. Begroting'!C51)</f>
        <v/>
      </c>
      <c r="D51" s="181" t="str">
        <f>IF('1. Begroting'!F51="","",'1. Begroting'!F51)</f>
        <v/>
      </c>
      <c r="E51" s="181" t="str">
        <f>IF('1. Begroting'!G51="","",'1. Begroting'!G51)</f>
        <v/>
      </c>
      <c r="F51" s="83">
        <f>'1. Begroting'!N51</f>
        <v>0</v>
      </c>
      <c r="H51" s="24">
        <v>0</v>
      </c>
      <c r="I51" s="24">
        <v>0</v>
      </c>
      <c r="J51" s="24">
        <v>0</v>
      </c>
      <c r="K51" s="35">
        <v>0</v>
      </c>
    </row>
    <row r="52" spans="2:11" ht="12" customHeight="1" x14ac:dyDescent="0.2">
      <c r="B52" s="179" t="str">
        <f>'1. Begroting'!B52</f>
        <v>Detail:</v>
      </c>
      <c r="C52" s="180" t="str">
        <f>IF('1. Begroting'!C52="","",'1. Begroting'!C52)</f>
        <v/>
      </c>
      <c r="D52" s="181" t="str">
        <f>IF('1. Begroting'!F52="","",'1. Begroting'!F52)</f>
        <v/>
      </c>
      <c r="E52" s="181" t="str">
        <f>IF('1. Begroting'!G52="","",'1. Begroting'!G52)</f>
        <v/>
      </c>
      <c r="F52" s="83">
        <f>'1. Begroting'!N52</f>
        <v>0</v>
      </c>
      <c r="H52" s="24">
        <v>0</v>
      </c>
      <c r="I52" s="24">
        <v>0</v>
      </c>
      <c r="J52" s="24">
        <v>0</v>
      </c>
      <c r="K52" s="35">
        <v>0</v>
      </c>
    </row>
    <row r="53" spans="2:11" ht="12" customHeight="1" x14ac:dyDescent="0.2">
      <c r="B53" s="179" t="str">
        <f>'1. Begroting'!B53</f>
        <v>Detail:</v>
      </c>
      <c r="C53" s="180" t="str">
        <f>IF('1. Begroting'!C53="","",'1. Begroting'!C53)</f>
        <v/>
      </c>
      <c r="D53" s="181" t="str">
        <f>IF('1. Begroting'!F53="","",'1. Begroting'!F53)</f>
        <v/>
      </c>
      <c r="E53" s="181" t="str">
        <f>IF('1. Begroting'!G53="","",'1. Begroting'!G53)</f>
        <v/>
      </c>
      <c r="F53" s="83">
        <f>'1. Begroting'!N53</f>
        <v>0</v>
      </c>
      <c r="H53" s="24">
        <v>0</v>
      </c>
      <c r="I53" s="24">
        <v>0</v>
      </c>
      <c r="J53" s="24">
        <v>0</v>
      </c>
      <c r="K53" s="35">
        <v>0</v>
      </c>
    </row>
    <row r="54" spans="2:11" ht="12" customHeight="1" x14ac:dyDescent="0.2">
      <c r="B54" s="179" t="str">
        <f>'1. Begroting'!B54</f>
        <v>Detail:</v>
      </c>
      <c r="C54" s="180" t="str">
        <f>IF('1. Begroting'!C54="","",'1. Begroting'!C54)</f>
        <v/>
      </c>
      <c r="D54" s="181" t="str">
        <f>IF('1. Begroting'!F54="","",'1. Begroting'!F54)</f>
        <v/>
      </c>
      <c r="E54" s="181" t="str">
        <f>IF('1. Begroting'!G54="","",'1. Begroting'!G54)</f>
        <v/>
      </c>
      <c r="F54" s="83">
        <f>'1. Begroting'!N54</f>
        <v>0</v>
      </c>
      <c r="H54" s="24">
        <v>0</v>
      </c>
      <c r="I54" s="24">
        <v>0</v>
      </c>
      <c r="J54" s="24">
        <v>0</v>
      </c>
      <c r="K54" s="35">
        <v>0</v>
      </c>
    </row>
    <row r="55" spans="2:11" ht="12" customHeight="1" x14ac:dyDescent="0.2">
      <c r="B55" s="179" t="str">
        <f>'1. Begroting'!B55</f>
        <v>Detail:</v>
      </c>
      <c r="C55" s="180" t="str">
        <f>IF('1. Begroting'!C55="","",'1. Begroting'!C55)</f>
        <v/>
      </c>
      <c r="D55" s="181" t="str">
        <f>IF('1. Begroting'!F55="","",'1. Begroting'!F55)</f>
        <v/>
      </c>
      <c r="E55" s="181" t="str">
        <f>IF('1. Begroting'!G55="","",'1. Begroting'!G55)</f>
        <v/>
      </c>
      <c r="F55" s="83">
        <f>'1. Begroting'!N55</f>
        <v>0</v>
      </c>
      <c r="H55" s="24">
        <v>0</v>
      </c>
      <c r="I55" s="24">
        <v>0</v>
      </c>
      <c r="J55" s="24">
        <v>0</v>
      </c>
      <c r="K55" s="35">
        <v>0</v>
      </c>
    </row>
    <row r="56" spans="2:11" ht="20.100000000000001" customHeight="1" x14ac:dyDescent="0.25">
      <c r="B56" s="183"/>
      <c r="C56" s="466" t="s">
        <v>208</v>
      </c>
      <c r="D56" s="467"/>
      <c r="E56" s="468"/>
      <c r="F56" s="184">
        <f>SUM(F13:F54)</f>
        <v>0</v>
      </c>
      <c r="G56" s="185"/>
      <c r="H56" s="17">
        <f t="shared" ref="H56:K56" si="0">SUM(H13:H54)</f>
        <v>0</v>
      </c>
      <c r="I56" s="17">
        <f t="shared" si="0"/>
        <v>0</v>
      </c>
      <c r="J56" s="17">
        <f t="shared" si="0"/>
        <v>0</v>
      </c>
      <c r="K56" s="38">
        <f t="shared" si="0"/>
        <v>0</v>
      </c>
    </row>
    <row r="57" spans="2:11" ht="20.100000000000001" customHeight="1" x14ac:dyDescent="0.25">
      <c r="B57" s="183"/>
      <c r="C57" s="464" t="s">
        <v>255</v>
      </c>
      <c r="D57" s="465"/>
      <c r="E57" s="465"/>
      <c r="F57" s="465"/>
      <c r="G57" s="185"/>
      <c r="H57" s="453" t="s">
        <v>253</v>
      </c>
      <c r="I57" s="454"/>
      <c r="J57" s="454"/>
      <c r="K57" s="455"/>
    </row>
    <row r="58" spans="2:11" ht="12" customHeight="1" x14ac:dyDescent="0.2">
      <c r="B58" s="183"/>
      <c r="C58" s="173" t="s">
        <v>256</v>
      </c>
      <c r="D58" s="66" t="s">
        <v>211</v>
      </c>
      <c r="E58" s="66" t="s">
        <v>212</v>
      </c>
      <c r="F58" s="66" t="s">
        <v>216</v>
      </c>
      <c r="G58" s="185"/>
      <c r="H58" s="175">
        <v>2024</v>
      </c>
      <c r="I58" s="175">
        <v>2025</v>
      </c>
      <c r="J58" s="175">
        <v>2026</v>
      </c>
      <c r="K58" s="176">
        <v>2027</v>
      </c>
    </row>
    <row r="59" spans="2:11" ht="12" customHeight="1" x14ac:dyDescent="0.2">
      <c r="B59" s="183"/>
      <c r="C59" s="186" t="str">
        <f>'1. Begroting'!C59</f>
        <v>selecteer activiteit</v>
      </c>
      <c r="D59" s="181" t="str">
        <f>IF('1. Begroting'!E59="","",'1. Begroting'!E59)</f>
        <v/>
      </c>
      <c r="E59" s="181" t="str">
        <f>IF('1. Begroting'!D59="","",'1. Begroting'!D59)</f>
        <v/>
      </c>
      <c r="F59" s="83">
        <f>'1. Begroting'!N59</f>
        <v>0</v>
      </c>
      <c r="H59" s="18">
        <v>0</v>
      </c>
      <c r="I59" s="18">
        <v>0</v>
      </c>
      <c r="J59" s="18">
        <v>0</v>
      </c>
      <c r="K59" s="36">
        <v>0</v>
      </c>
    </row>
    <row r="60" spans="2:11" ht="12" customHeight="1" x14ac:dyDescent="0.2">
      <c r="B60" s="183"/>
      <c r="C60" s="186"/>
      <c r="D60" s="181"/>
      <c r="E60" s="181"/>
      <c r="F60" s="83">
        <f>'1. Begroting'!N60</f>
        <v>0</v>
      </c>
      <c r="H60" s="18">
        <v>0</v>
      </c>
      <c r="I60" s="18">
        <v>0</v>
      </c>
      <c r="J60" s="18">
        <v>0</v>
      </c>
      <c r="K60" s="36">
        <v>0</v>
      </c>
    </row>
    <row r="61" spans="2:11" ht="12" customHeight="1" x14ac:dyDescent="0.2">
      <c r="B61" s="183"/>
      <c r="C61" s="186" t="str">
        <f>'1. Begroting'!C61</f>
        <v>selecteer activiteit</v>
      </c>
      <c r="D61" s="181" t="str">
        <f>IF('1. Begroting'!E61="","",'1. Begroting'!E61)</f>
        <v/>
      </c>
      <c r="E61" s="181" t="str">
        <f>IF('1. Begroting'!D61="","",'1. Begroting'!D61)</f>
        <v/>
      </c>
      <c r="F61" s="83">
        <f>'1. Begroting'!N61</f>
        <v>0</v>
      </c>
      <c r="H61" s="18">
        <v>0</v>
      </c>
      <c r="I61" s="18">
        <v>0</v>
      </c>
      <c r="J61" s="18">
        <v>0</v>
      </c>
      <c r="K61" s="36">
        <v>0</v>
      </c>
    </row>
    <row r="62" spans="2:11" ht="12" customHeight="1" x14ac:dyDescent="0.2">
      <c r="B62" s="183"/>
      <c r="C62" s="186" t="str">
        <f>'1. Begroting'!C62</f>
        <v>selecteer activiteit</v>
      </c>
      <c r="D62" s="181" t="str">
        <f>IF('1. Begroting'!E62="","",'1. Begroting'!E62)</f>
        <v/>
      </c>
      <c r="E62" s="181" t="str">
        <f>IF('1. Begroting'!D62="","",'1. Begroting'!D62)</f>
        <v/>
      </c>
      <c r="F62" s="83">
        <f>'1. Begroting'!N62</f>
        <v>0</v>
      </c>
      <c r="H62" s="18">
        <v>0</v>
      </c>
      <c r="I62" s="18">
        <v>0</v>
      </c>
      <c r="J62" s="18">
        <v>0</v>
      </c>
      <c r="K62" s="36">
        <v>0</v>
      </c>
    </row>
    <row r="63" spans="2:11" ht="12" customHeight="1" x14ac:dyDescent="0.2">
      <c r="B63" s="183"/>
      <c r="C63" s="186" t="str">
        <f>'1. Begroting'!C63</f>
        <v>selecteer activiteit</v>
      </c>
      <c r="D63" s="181" t="str">
        <f>IF('1. Begroting'!E63="","",'1. Begroting'!E63)</f>
        <v/>
      </c>
      <c r="E63" s="181" t="str">
        <f>IF('1. Begroting'!D63="","",'1. Begroting'!D63)</f>
        <v/>
      </c>
      <c r="F63" s="83">
        <f>'1. Begroting'!N63</f>
        <v>0</v>
      </c>
      <c r="H63" s="18">
        <v>0</v>
      </c>
      <c r="I63" s="18">
        <v>0</v>
      </c>
      <c r="J63" s="18">
        <v>0</v>
      </c>
      <c r="K63" s="36">
        <v>0</v>
      </c>
    </row>
    <row r="64" spans="2:11" ht="12" customHeight="1" x14ac:dyDescent="0.2">
      <c r="B64" s="183"/>
      <c r="C64" s="186" t="str">
        <f>'1. Begroting'!C64</f>
        <v>selecteer activiteit</v>
      </c>
      <c r="D64" s="181" t="str">
        <f>IF('1. Begroting'!E64="","",'1. Begroting'!E64)</f>
        <v/>
      </c>
      <c r="E64" s="181" t="str">
        <f>IF('1. Begroting'!D64="","",'1. Begroting'!D64)</f>
        <v/>
      </c>
      <c r="F64" s="83">
        <f>'1. Begroting'!N64</f>
        <v>0</v>
      </c>
      <c r="H64" s="18">
        <v>0</v>
      </c>
      <c r="I64" s="18">
        <v>0</v>
      </c>
      <c r="J64" s="18">
        <v>0</v>
      </c>
      <c r="K64" s="36">
        <v>0</v>
      </c>
    </row>
    <row r="65" spans="2:11" ht="12" customHeight="1" x14ac:dyDescent="0.2">
      <c r="B65" s="183"/>
      <c r="C65" s="186" t="str">
        <f>'1. Begroting'!C65</f>
        <v>selecteer activiteit</v>
      </c>
      <c r="D65" s="181" t="str">
        <f>IF('1. Begroting'!E65="","",'1. Begroting'!E65)</f>
        <v/>
      </c>
      <c r="E65" s="181" t="str">
        <f>IF('1. Begroting'!D65="","",'1. Begroting'!D65)</f>
        <v/>
      </c>
      <c r="F65" s="83">
        <f>'1. Begroting'!N65</f>
        <v>0</v>
      </c>
      <c r="H65" s="18">
        <v>0</v>
      </c>
      <c r="I65" s="18">
        <v>0</v>
      </c>
      <c r="J65" s="18">
        <v>0</v>
      </c>
      <c r="K65" s="36">
        <v>0</v>
      </c>
    </row>
    <row r="66" spans="2:11" ht="12" customHeight="1" x14ac:dyDescent="0.2">
      <c r="B66" s="183"/>
      <c r="C66" s="186" t="str">
        <f>'1. Begroting'!C66</f>
        <v>selecteer activiteit</v>
      </c>
      <c r="D66" s="181" t="str">
        <f>IF('1. Begroting'!E66="","",'1. Begroting'!E66)</f>
        <v/>
      </c>
      <c r="E66" s="181" t="str">
        <f>IF('1. Begroting'!D66="","",'1. Begroting'!D66)</f>
        <v/>
      </c>
      <c r="F66" s="83">
        <f>'1. Begroting'!N66</f>
        <v>0</v>
      </c>
      <c r="H66" s="18">
        <v>0</v>
      </c>
      <c r="I66" s="18">
        <v>0</v>
      </c>
      <c r="J66" s="18">
        <v>0</v>
      </c>
      <c r="K66" s="36">
        <v>0</v>
      </c>
    </row>
    <row r="67" spans="2:11" s="88" customFormat="1" ht="21" customHeight="1" x14ac:dyDescent="0.25">
      <c r="B67" s="187"/>
      <c r="C67" s="466" t="s">
        <v>218</v>
      </c>
      <c r="D67" s="467"/>
      <c r="E67" s="468"/>
      <c r="F67" s="17">
        <f>SUM(F59:F66)</f>
        <v>0</v>
      </c>
      <c r="H67" s="17">
        <f>SUM(H59:H66)</f>
        <v>0</v>
      </c>
      <c r="I67" s="17">
        <f t="shared" ref="I67:K67" si="1">SUM(I59:I66)</f>
        <v>0</v>
      </c>
      <c r="J67" s="17">
        <f t="shared" si="1"/>
        <v>0</v>
      </c>
      <c r="K67" s="38">
        <f t="shared" si="1"/>
        <v>0</v>
      </c>
    </row>
    <row r="68" spans="2:11" s="88" customFormat="1" ht="21" customHeight="1" thickBot="1" x14ac:dyDescent="0.3">
      <c r="B68" s="188"/>
      <c r="C68" s="469" t="s">
        <v>219</v>
      </c>
      <c r="D68" s="470"/>
      <c r="E68" s="471"/>
      <c r="F68" s="189">
        <f>F56+F67</f>
        <v>0</v>
      </c>
      <c r="G68" s="190"/>
      <c r="H68" s="189">
        <f t="shared" ref="H68:K68" si="2">H56+H67</f>
        <v>0</v>
      </c>
      <c r="I68" s="189">
        <f t="shared" si="2"/>
        <v>0</v>
      </c>
      <c r="J68" s="189">
        <f t="shared" si="2"/>
        <v>0</v>
      </c>
      <c r="K68" s="191">
        <f t="shared" si="2"/>
        <v>0</v>
      </c>
    </row>
    <row r="69" spans="2:11" s="88" customFormat="1" ht="12.75" thickBot="1" x14ac:dyDescent="0.25"/>
    <row r="70" spans="2:11" ht="15" x14ac:dyDescent="0.2">
      <c r="B70" s="170" t="str">
        <f>'1. Begroting'!B70</f>
        <v>Selecteer indeling project</v>
      </c>
      <c r="C70" s="462" t="str">
        <f>IF('1. Begroting'!C70="","",'1. Begroting'!C70)</f>
        <v/>
      </c>
      <c r="D70" s="463"/>
      <c r="E70" s="463"/>
      <c r="F70" s="463"/>
      <c r="G70" s="171"/>
      <c r="H70" s="447" t="s">
        <v>253</v>
      </c>
      <c r="I70" s="448"/>
      <c r="J70" s="448"/>
      <c r="K70" s="449"/>
    </row>
    <row r="71" spans="2:11" ht="20.100000000000001" customHeight="1" x14ac:dyDescent="0.2">
      <c r="B71" s="192"/>
      <c r="C71" s="464" t="s">
        <v>190</v>
      </c>
      <c r="D71" s="472"/>
      <c r="E71" s="472"/>
      <c r="F71" s="472"/>
      <c r="H71" s="450"/>
      <c r="I71" s="451"/>
      <c r="J71" s="451"/>
      <c r="K71" s="452"/>
    </row>
    <row r="72" spans="2:11" s="64" customFormat="1" ht="20.100000000000001" customHeight="1" x14ac:dyDescent="0.2">
      <c r="B72" s="174"/>
      <c r="C72" s="173" t="s">
        <v>254</v>
      </c>
      <c r="D72" s="66" t="s">
        <v>46</v>
      </c>
      <c r="E72" s="66" t="s">
        <v>191</v>
      </c>
      <c r="F72" s="66" t="s">
        <v>216</v>
      </c>
      <c r="G72" s="89"/>
      <c r="H72" s="175">
        <v>2024</v>
      </c>
      <c r="I72" s="175">
        <v>2025</v>
      </c>
      <c r="J72" s="175">
        <v>2026</v>
      </c>
      <c r="K72" s="176">
        <v>2027</v>
      </c>
    </row>
    <row r="73" spans="2:11" ht="12" customHeight="1" x14ac:dyDescent="0.25">
      <c r="B73" s="193" t="s">
        <v>220</v>
      </c>
      <c r="C73" s="178" t="str">
        <f>IF('1. Begroting'!C73="","",'1. Begroting'!C73)</f>
        <v/>
      </c>
      <c r="D73" s="74"/>
      <c r="E73" s="76"/>
      <c r="F73" s="76"/>
      <c r="H73" s="456"/>
      <c r="I73" s="457"/>
      <c r="J73" s="457"/>
      <c r="K73" s="458"/>
    </row>
    <row r="74" spans="2:11" ht="12" customHeight="1" x14ac:dyDescent="0.2">
      <c r="B74" s="194" t="s">
        <v>201</v>
      </c>
      <c r="C74" s="180" t="str">
        <f>IF('1. Begroting'!C74="","",'1. Begroting'!C74)</f>
        <v/>
      </c>
      <c r="D74" s="181" t="str">
        <f>IF('1. Begroting'!F74="","",'1. Begroting'!F74)</f>
        <v/>
      </c>
      <c r="E74" s="181" t="str">
        <f>IF('1. Begroting'!G74="","",'1. Begroting'!G74)</f>
        <v/>
      </c>
      <c r="F74" s="83">
        <f>'1. Begroting'!N74</f>
        <v>0</v>
      </c>
      <c r="H74" s="24">
        <v>0</v>
      </c>
      <c r="I74" s="24">
        <v>0</v>
      </c>
      <c r="J74" s="24">
        <v>0</v>
      </c>
      <c r="K74" s="35">
        <v>0</v>
      </c>
    </row>
    <row r="75" spans="2:11" ht="12" customHeight="1" x14ac:dyDescent="0.2">
      <c r="B75" s="194" t="s">
        <v>201</v>
      </c>
      <c r="C75" s="180" t="str">
        <f>IF('1. Begroting'!C75="","",'1. Begroting'!C75)</f>
        <v/>
      </c>
      <c r="D75" s="181" t="str">
        <f>IF('1. Begroting'!F75="","",'1. Begroting'!F75)</f>
        <v/>
      </c>
      <c r="E75" s="181" t="str">
        <f>IF('1. Begroting'!G75="","",'1. Begroting'!G75)</f>
        <v/>
      </c>
      <c r="F75" s="83">
        <f>'1. Begroting'!N75</f>
        <v>0</v>
      </c>
      <c r="H75" s="24">
        <v>0</v>
      </c>
      <c r="I75" s="24">
        <v>0</v>
      </c>
      <c r="J75" s="24">
        <v>0</v>
      </c>
      <c r="K75" s="35">
        <v>0</v>
      </c>
    </row>
    <row r="76" spans="2:11" ht="12" customHeight="1" x14ac:dyDescent="0.2">
      <c r="B76" s="194" t="s">
        <v>201</v>
      </c>
      <c r="C76" s="180" t="str">
        <f>IF('1. Begroting'!C76="","",'1. Begroting'!C76)</f>
        <v/>
      </c>
      <c r="D76" s="181" t="str">
        <f>IF('1. Begroting'!F76="","",'1. Begroting'!F76)</f>
        <v/>
      </c>
      <c r="E76" s="181" t="str">
        <f>IF('1. Begroting'!G76="","",'1. Begroting'!G76)</f>
        <v/>
      </c>
      <c r="F76" s="83">
        <f>'1. Begroting'!N76</f>
        <v>0</v>
      </c>
      <c r="H76" s="24">
        <v>0</v>
      </c>
      <c r="I76" s="24">
        <v>0</v>
      </c>
      <c r="J76" s="24">
        <v>0</v>
      </c>
      <c r="K76" s="35">
        <v>0</v>
      </c>
    </row>
    <row r="77" spans="2:11" ht="12" customHeight="1" x14ac:dyDescent="0.2">
      <c r="B77" s="194" t="s">
        <v>201</v>
      </c>
      <c r="C77" s="180" t="str">
        <f>IF('1. Begroting'!C77="","",'1. Begroting'!C77)</f>
        <v/>
      </c>
      <c r="D77" s="181" t="str">
        <f>IF('1. Begroting'!F77="","",'1. Begroting'!F77)</f>
        <v/>
      </c>
      <c r="E77" s="181" t="str">
        <f>IF('1. Begroting'!G77="","",'1. Begroting'!G77)</f>
        <v/>
      </c>
      <c r="F77" s="83">
        <f>'1. Begroting'!N77</f>
        <v>0</v>
      </c>
      <c r="H77" s="24">
        <v>0</v>
      </c>
      <c r="I77" s="24">
        <v>0</v>
      </c>
      <c r="J77" s="24">
        <v>0</v>
      </c>
      <c r="K77" s="35">
        <v>0</v>
      </c>
    </row>
    <row r="78" spans="2:11" ht="12" customHeight="1" x14ac:dyDescent="0.2">
      <c r="B78" s="194" t="s">
        <v>201</v>
      </c>
      <c r="C78" s="180" t="str">
        <f>IF('1. Begroting'!C78="","",'1. Begroting'!C78)</f>
        <v/>
      </c>
      <c r="D78" s="181" t="str">
        <f>IF('1. Begroting'!F78="","",'1. Begroting'!F78)</f>
        <v/>
      </c>
      <c r="E78" s="181" t="str">
        <f>IF('1. Begroting'!G78="","",'1. Begroting'!G78)</f>
        <v/>
      </c>
      <c r="F78" s="83">
        <f>'1. Begroting'!N78</f>
        <v>0</v>
      </c>
      <c r="H78" s="24">
        <v>0</v>
      </c>
      <c r="I78" s="24">
        <v>0</v>
      </c>
      <c r="J78" s="24">
        <v>0</v>
      </c>
      <c r="K78" s="35">
        <v>0</v>
      </c>
    </row>
    <row r="79" spans="2:11" ht="12" customHeight="1" x14ac:dyDescent="0.2">
      <c r="B79" s="194" t="s">
        <v>201</v>
      </c>
      <c r="C79" s="180" t="str">
        <f>IF('1. Begroting'!C79="","",'1. Begroting'!C79)</f>
        <v/>
      </c>
      <c r="D79" s="181" t="str">
        <f>IF('1. Begroting'!F79="","",'1. Begroting'!F79)</f>
        <v/>
      </c>
      <c r="E79" s="181" t="str">
        <f>IF('1. Begroting'!G79="","",'1. Begroting'!G79)</f>
        <v/>
      </c>
      <c r="F79" s="83">
        <f>'1. Begroting'!N79</f>
        <v>0</v>
      </c>
      <c r="H79" s="24">
        <v>0</v>
      </c>
      <c r="I79" s="24">
        <v>0</v>
      </c>
      <c r="J79" s="24">
        <v>0</v>
      </c>
      <c r="K79" s="35">
        <v>0</v>
      </c>
    </row>
    <row r="80" spans="2:11" ht="12" customHeight="1" x14ac:dyDescent="0.2">
      <c r="B80" s="194" t="s">
        <v>201</v>
      </c>
      <c r="C80" s="180" t="str">
        <f>IF('1. Begroting'!C80="","",'1. Begroting'!C80)</f>
        <v/>
      </c>
      <c r="D80" s="181" t="str">
        <f>IF('1. Begroting'!F80="","",'1. Begroting'!F80)</f>
        <v/>
      </c>
      <c r="E80" s="181" t="str">
        <f>IF('1. Begroting'!G80="","",'1. Begroting'!G80)</f>
        <v/>
      </c>
      <c r="F80" s="83">
        <f>'1. Begroting'!N80</f>
        <v>0</v>
      </c>
      <c r="H80" s="24">
        <v>0</v>
      </c>
      <c r="I80" s="24">
        <v>0</v>
      </c>
      <c r="J80" s="24">
        <v>0</v>
      </c>
      <c r="K80" s="35">
        <v>0</v>
      </c>
    </row>
    <row r="81" spans="2:11" ht="12" customHeight="1" x14ac:dyDescent="0.2">
      <c r="B81" s="194" t="s">
        <v>201</v>
      </c>
      <c r="C81" s="180" t="str">
        <f>IF('1. Begroting'!C81="","",'1. Begroting'!C81)</f>
        <v/>
      </c>
      <c r="D81" s="181" t="str">
        <f>IF('1. Begroting'!F81="","",'1. Begroting'!F81)</f>
        <v/>
      </c>
      <c r="E81" s="181" t="str">
        <f>IF('1. Begroting'!G81="","",'1. Begroting'!G81)</f>
        <v/>
      </c>
      <c r="F81" s="83">
        <f>'1. Begroting'!N81</f>
        <v>0</v>
      </c>
      <c r="H81" s="24">
        <v>0</v>
      </c>
      <c r="I81" s="24">
        <v>0</v>
      </c>
      <c r="J81" s="24">
        <v>0</v>
      </c>
      <c r="K81" s="35">
        <v>0</v>
      </c>
    </row>
    <row r="82" spans="2:11" ht="12" customHeight="1" x14ac:dyDescent="0.2">
      <c r="B82" s="194" t="s">
        <v>201</v>
      </c>
      <c r="C82" s="180" t="str">
        <f>IF('1. Begroting'!C82="","",'1. Begroting'!C82)</f>
        <v/>
      </c>
      <c r="D82" s="181" t="str">
        <f>IF('1. Begroting'!F82="","",'1. Begroting'!F82)</f>
        <v/>
      </c>
      <c r="E82" s="181" t="str">
        <f>IF('1. Begroting'!G82="","",'1. Begroting'!G82)</f>
        <v/>
      </c>
      <c r="F82" s="83">
        <f>'1. Begroting'!N82</f>
        <v>0</v>
      </c>
      <c r="H82" s="24">
        <v>0</v>
      </c>
      <c r="I82" s="24">
        <v>0</v>
      </c>
      <c r="J82" s="24">
        <v>0</v>
      </c>
      <c r="K82" s="35">
        <v>0</v>
      </c>
    </row>
    <row r="83" spans="2:11" ht="12" customHeight="1" x14ac:dyDescent="0.2">
      <c r="B83" s="194" t="s">
        <v>201</v>
      </c>
      <c r="C83" s="180" t="str">
        <f>IF('1. Begroting'!C83="","",'1. Begroting'!C83)</f>
        <v/>
      </c>
      <c r="D83" s="181" t="str">
        <f>IF('1. Begroting'!F83="","",'1. Begroting'!F83)</f>
        <v/>
      </c>
      <c r="E83" s="181" t="str">
        <f>IF('1. Begroting'!G83="","",'1. Begroting'!G83)</f>
        <v/>
      </c>
      <c r="F83" s="83">
        <f>'1. Begroting'!N83</f>
        <v>0</v>
      </c>
      <c r="H83" s="24">
        <v>0</v>
      </c>
      <c r="I83" s="24">
        <v>0</v>
      </c>
      <c r="J83" s="24">
        <v>0</v>
      </c>
      <c r="K83" s="35">
        <v>0</v>
      </c>
    </row>
    <row r="84" spans="2:11" ht="12" customHeight="1" x14ac:dyDescent="0.25">
      <c r="B84" s="195" t="s">
        <v>221</v>
      </c>
      <c r="C84" s="178" t="str">
        <f>IF('1. Begroting'!C84="","",'1. Begroting'!C84)</f>
        <v/>
      </c>
      <c r="D84" s="76"/>
      <c r="E84" s="76"/>
      <c r="F84" s="76"/>
      <c r="H84" s="459"/>
      <c r="I84" s="379"/>
      <c r="J84" s="379"/>
      <c r="K84" s="438"/>
    </row>
    <row r="85" spans="2:11" ht="12" customHeight="1" x14ac:dyDescent="0.2">
      <c r="B85" s="194" t="s">
        <v>201</v>
      </c>
      <c r="C85" s="180" t="str">
        <f>IF('1. Begroting'!C85="","",'1. Begroting'!C85)</f>
        <v/>
      </c>
      <c r="D85" s="181" t="str">
        <f>IF('1. Begroting'!F85="","",'1. Begroting'!F85)</f>
        <v/>
      </c>
      <c r="E85" s="181" t="str">
        <f>IF('1. Begroting'!G85="","",'1. Begroting'!G85)</f>
        <v/>
      </c>
      <c r="F85" s="83">
        <f>'1. Begroting'!N85</f>
        <v>0</v>
      </c>
      <c r="H85" s="24">
        <v>0</v>
      </c>
      <c r="I85" s="24">
        <v>0</v>
      </c>
      <c r="J85" s="24">
        <v>0</v>
      </c>
      <c r="K85" s="35">
        <v>0</v>
      </c>
    </row>
    <row r="86" spans="2:11" ht="12" customHeight="1" x14ac:dyDescent="0.2">
      <c r="B86" s="194" t="s">
        <v>201</v>
      </c>
      <c r="C86" s="180" t="str">
        <f>IF('1. Begroting'!C86="","",'1. Begroting'!C86)</f>
        <v/>
      </c>
      <c r="D86" s="181" t="str">
        <f>IF('1. Begroting'!F86="","",'1. Begroting'!F86)</f>
        <v/>
      </c>
      <c r="E86" s="181" t="str">
        <f>IF('1. Begroting'!G86="","",'1. Begroting'!G86)</f>
        <v/>
      </c>
      <c r="F86" s="83">
        <f>'1. Begroting'!N86</f>
        <v>0</v>
      </c>
      <c r="H86" s="24">
        <v>0</v>
      </c>
      <c r="I86" s="24">
        <v>0</v>
      </c>
      <c r="J86" s="24">
        <v>0</v>
      </c>
      <c r="K86" s="35">
        <v>0</v>
      </c>
    </row>
    <row r="87" spans="2:11" ht="12" customHeight="1" x14ac:dyDescent="0.2">
      <c r="B87" s="194" t="s">
        <v>201</v>
      </c>
      <c r="C87" s="180" t="str">
        <f>IF('1. Begroting'!C87="","",'1. Begroting'!C87)</f>
        <v/>
      </c>
      <c r="D87" s="181" t="str">
        <f>IF('1. Begroting'!F87="","",'1. Begroting'!F87)</f>
        <v/>
      </c>
      <c r="E87" s="181" t="str">
        <f>IF('1. Begroting'!G87="","",'1. Begroting'!G87)</f>
        <v/>
      </c>
      <c r="F87" s="83">
        <f>'1. Begroting'!N87</f>
        <v>0</v>
      </c>
      <c r="H87" s="24">
        <v>0</v>
      </c>
      <c r="I87" s="24">
        <v>0</v>
      </c>
      <c r="J87" s="24">
        <v>0</v>
      </c>
      <c r="K87" s="35">
        <v>0</v>
      </c>
    </row>
    <row r="88" spans="2:11" ht="12" customHeight="1" x14ac:dyDescent="0.2">
      <c r="B88" s="194" t="s">
        <v>201</v>
      </c>
      <c r="C88" s="180" t="str">
        <f>IF('1. Begroting'!C88="","",'1. Begroting'!C88)</f>
        <v/>
      </c>
      <c r="D88" s="181" t="str">
        <f>IF('1. Begroting'!F88="","",'1. Begroting'!F88)</f>
        <v/>
      </c>
      <c r="E88" s="181" t="str">
        <f>IF('1. Begroting'!G88="","",'1. Begroting'!G88)</f>
        <v/>
      </c>
      <c r="F88" s="83">
        <f>'1. Begroting'!N88</f>
        <v>0</v>
      </c>
      <c r="H88" s="24">
        <v>0</v>
      </c>
      <c r="I88" s="24">
        <v>0</v>
      </c>
      <c r="J88" s="24">
        <v>0</v>
      </c>
      <c r="K88" s="35">
        <v>0</v>
      </c>
    </row>
    <row r="89" spans="2:11" ht="12" customHeight="1" x14ac:dyDescent="0.2">
      <c r="B89" s="194" t="s">
        <v>201</v>
      </c>
      <c r="C89" s="180" t="str">
        <f>IF('1. Begroting'!C89="","",'1. Begroting'!C89)</f>
        <v/>
      </c>
      <c r="D89" s="181" t="str">
        <f>IF('1. Begroting'!F89="","",'1. Begroting'!F89)</f>
        <v/>
      </c>
      <c r="E89" s="181" t="str">
        <f>IF('1. Begroting'!G89="","",'1. Begroting'!G89)</f>
        <v/>
      </c>
      <c r="F89" s="83">
        <f>'1. Begroting'!N89</f>
        <v>0</v>
      </c>
      <c r="H89" s="24">
        <v>0</v>
      </c>
      <c r="I89" s="24">
        <v>0</v>
      </c>
      <c r="J89" s="24">
        <v>0</v>
      </c>
      <c r="K89" s="35">
        <v>0</v>
      </c>
    </row>
    <row r="90" spans="2:11" ht="12" customHeight="1" x14ac:dyDescent="0.2">
      <c r="B90" s="194" t="s">
        <v>201</v>
      </c>
      <c r="C90" s="180" t="str">
        <f>IF('1. Begroting'!C90="","",'1. Begroting'!C90)</f>
        <v/>
      </c>
      <c r="D90" s="181" t="str">
        <f>IF('1. Begroting'!F90="","",'1. Begroting'!F90)</f>
        <v/>
      </c>
      <c r="E90" s="181" t="str">
        <f>IF('1. Begroting'!G90="","",'1. Begroting'!G90)</f>
        <v/>
      </c>
      <c r="F90" s="83">
        <f>'1. Begroting'!N90</f>
        <v>0</v>
      </c>
      <c r="H90" s="24">
        <v>0</v>
      </c>
      <c r="I90" s="24">
        <v>0</v>
      </c>
      <c r="J90" s="24">
        <v>0</v>
      </c>
      <c r="K90" s="35">
        <v>0</v>
      </c>
    </row>
    <row r="91" spans="2:11" ht="12" customHeight="1" x14ac:dyDescent="0.2">
      <c r="B91" s="194" t="s">
        <v>201</v>
      </c>
      <c r="C91" s="180" t="str">
        <f>IF('1. Begroting'!C91="","",'1. Begroting'!C91)</f>
        <v/>
      </c>
      <c r="D91" s="181" t="str">
        <f>IF('1. Begroting'!F91="","",'1. Begroting'!F91)</f>
        <v/>
      </c>
      <c r="E91" s="181" t="str">
        <f>IF('1. Begroting'!G91="","",'1. Begroting'!G91)</f>
        <v/>
      </c>
      <c r="F91" s="83">
        <f>'1. Begroting'!N91</f>
        <v>0</v>
      </c>
      <c r="H91" s="24">
        <v>0</v>
      </c>
      <c r="I91" s="24">
        <v>0</v>
      </c>
      <c r="J91" s="24">
        <v>0</v>
      </c>
      <c r="K91" s="35">
        <v>0</v>
      </c>
    </row>
    <row r="92" spans="2:11" ht="12" customHeight="1" x14ac:dyDescent="0.2">
      <c r="B92" s="194" t="s">
        <v>201</v>
      </c>
      <c r="C92" s="180" t="str">
        <f>IF('1. Begroting'!C92="","",'1. Begroting'!C92)</f>
        <v/>
      </c>
      <c r="D92" s="181" t="str">
        <f>IF('1. Begroting'!F92="","",'1. Begroting'!F92)</f>
        <v/>
      </c>
      <c r="E92" s="181" t="str">
        <f>IF('1. Begroting'!G92="","",'1. Begroting'!G92)</f>
        <v/>
      </c>
      <c r="F92" s="83">
        <f>'1. Begroting'!N92</f>
        <v>0</v>
      </c>
      <c r="H92" s="24">
        <v>0</v>
      </c>
      <c r="I92" s="24">
        <v>0</v>
      </c>
      <c r="J92" s="24">
        <v>0</v>
      </c>
      <c r="K92" s="35">
        <v>0</v>
      </c>
    </row>
    <row r="93" spans="2:11" ht="12" customHeight="1" x14ac:dyDescent="0.2">
      <c r="B93" s="194" t="s">
        <v>201</v>
      </c>
      <c r="C93" s="180" t="str">
        <f>IF('1. Begroting'!C93="","",'1. Begroting'!C93)</f>
        <v/>
      </c>
      <c r="D93" s="181" t="str">
        <f>IF('1. Begroting'!F93="","",'1. Begroting'!F93)</f>
        <v/>
      </c>
      <c r="E93" s="181" t="str">
        <f>IF('1. Begroting'!G93="","",'1. Begroting'!G93)</f>
        <v/>
      </c>
      <c r="F93" s="83">
        <f>'1. Begroting'!N93</f>
        <v>0</v>
      </c>
      <c r="H93" s="24">
        <v>0</v>
      </c>
      <c r="I93" s="24">
        <v>0</v>
      </c>
      <c r="J93" s="24">
        <v>0</v>
      </c>
      <c r="K93" s="35">
        <v>0</v>
      </c>
    </row>
    <row r="94" spans="2:11" ht="12" customHeight="1" x14ac:dyDescent="0.2">
      <c r="B94" s="194" t="s">
        <v>201</v>
      </c>
      <c r="C94" s="180" t="str">
        <f>IF('1. Begroting'!C94="","",'1. Begroting'!C94)</f>
        <v/>
      </c>
      <c r="D94" s="181" t="str">
        <f>IF('1. Begroting'!F94="","",'1. Begroting'!F94)</f>
        <v/>
      </c>
      <c r="E94" s="181" t="str">
        <f>IF('1. Begroting'!G94="","",'1. Begroting'!G94)</f>
        <v/>
      </c>
      <c r="F94" s="83">
        <f>'1. Begroting'!N94</f>
        <v>0</v>
      </c>
      <c r="H94" s="24">
        <v>0</v>
      </c>
      <c r="I94" s="24">
        <v>0</v>
      </c>
      <c r="J94" s="24">
        <v>0</v>
      </c>
      <c r="K94" s="35">
        <v>0</v>
      </c>
    </row>
    <row r="95" spans="2:11" ht="12" customHeight="1" x14ac:dyDescent="0.2">
      <c r="B95" s="195" t="s">
        <v>222</v>
      </c>
      <c r="C95" s="178" t="str">
        <f>IF('1. Begroting'!C95="","",'1. Begroting'!C95)</f>
        <v/>
      </c>
      <c r="D95" s="76"/>
      <c r="E95" s="76"/>
      <c r="F95" s="76"/>
      <c r="H95" s="459"/>
      <c r="I95" s="460"/>
      <c r="J95" s="460"/>
      <c r="K95" s="461"/>
    </row>
    <row r="96" spans="2:11" ht="12" customHeight="1" x14ac:dyDescent="0.2">
      <c r="B96" s="194" t="s">
        <v>201</v>
      </c>
      <c r="C96" s="180" t="str">
        <f>IF('1. Begroting'!C96="","",'1. Begroting'!C96)</f>
        <v/>
      </c>
      <c r="D96" s="181" t="str">
        <f>IF('1. Begroting'!F96="","",'1. Begroting'!F96)</f>
        <v/>
      </c>
      <c r="E96" s="181" t="str">
        <f>IF('1. Begroting'!G96="","",'1. Begroting'!G96)</f>
        <v/>
      </c>
      <c r="F96" s="83">
        <f>'1. Begroting'!N96</f>
        <v>0</v>
      </c>
      <c r="H96" s="24">
        <v>0</v>
      </c>
      <c r="I96" s="24">
        <v>0</v>
      </c>
      <c r="J96" s="24">
        <v>0</v>
      </c>
      <c r="K96" s="35">
        <v>0</v>
      </c>
    </row>
    <row r="97" spans="2:11" ht="12" customHeight="1" x14ac:dyDescent="0.2">
      <c r="B97" s="194" t="s">
        <v>201</v>
      </c>
      <c r="C97" s="180" t="str">
        <f>IF('1. Begroting'!C97="","",'1. Begroting'!C97)</f>
        <v/>
      </c>
      <c r="D97" s="181" t="str">
        <f>IF('1. Begroting'!F97="","",'1. Begroting'!F97)</f>
        <v/>
      </c>
      <c r="E97" s="181" t="str">
        <f>IF('1. Begroting'!G97="","",'1. Begroting'!G97)</f>
        <v/>
      </c>
      <c r="F97" s="83">
        <f>'1. Begroting'!N97</f>
        <v>0</v>
      </c>
      <c r="H97" s="24">
        <v>0</v>
      </c>
      <c r="I97" s="24">
        <v>0</v>
      </c>
      <c r="J97" s="24">
        <v>0</v>
      </c>
      <c r="K97" s="35">
        <v>0</v>
      </c>
    </row>
    <row r="98" spans="2:11" ht="12" customHeight="1" x14ac:dyDescent="0.2">
      <c r="B98" s="194" t="s">
        <v>201</v>
      </c>
      <c r="C98" s="180" t="str">
        <f>IF('1. Begroting'!C98="","",'1. Begroting'!C98)</f>
        <v/>
      </c>
      <c r="D98" s="181" t="str">
        <f>IF('1. Begroting'!F98="","",'1. Begroting'!F98)</f>
        <v/>
      </c>
      <c r="E98" s="181" t="str">
        <f>IF('1. Begroting'!G98="","",'1. Begroting'!G98)</f>
        <v/>
      </c>
      <c r="F98" s="83">
        <f>'1. Begroting'!N98</f>
        <v>0</v>
      </c>
      <c r="H98" s="24">
        <v>0</v>
      </c>
      <c r="I98" s="24">
        <v>0</v>
      </c>
      <c r="J98" s="24">
        <v>0</v>
      </c>
      <c r="K98" s="35">
        <v>0</v>
      </c>
    </row>
    <row r="99" spans="2:11" ht="12" customHeight="1" x14ac:dyDescent="0.2">
      <c r="B99" s="194" t="s">
        <v>201</v>
      </c>
      <c r="C99" s="180" t="str">
        <f>IF('1. Begroting'!C99="","",'1. Begroting'!C99)</f>
        <v/>
      </c>
      <c r="D99" s="181" t="str">
        <f>IF('1. Begroting'!F99="","",'1. Begroting'!F99)</f>
        <v/>
      </c>
      <c r="E99" s="181" t="str">
        <f>IF('1. Begroting'!G99="","",'1. Begroting'!G99)</f>
        <v/>
      </c>
      <c r="F99" s="83">
        <f>'1. Begroting'!N99</f>
        <v>0</v>
      </c>
      <c r="H99" s="24">
        <v>0</v>
      </c>
      <c r="I99" s="24">
        <v>0</v>
      </c>
      <c r="J99" s="24">
        <v>0</v>
      </c>
      <c r="K99" s="35">
        <v>0</v>
      </c>
    </row>
    <row r="100" spans="2:11" ht="12" customHeight="1" x14ac:dyDescent="0.2">
      <c r="B100" s="194" t="s">
        <v>201</v>
      </c>
      <c r="C100" s="180" t="str">
        <f>IF('1. Begroting'!C100="","",'1. Begroting'!C100)</f>
        <v/>
      </c>
      <c r="D100" s="181" t="str">
        <f>IF('1. Begroting'!F100="","",'1. Begroting'!F100)</f>
        <v/>
      </c>
      <c r="E100" s="181" t="str">
        <f>IF('1. Begroting'!G100="","",'1. Begroting'!G100)</f>
        <v/>
      </c>
      <c r="F100" s="83">
        <f>'1. Begroting'!N100</f>
        <v>0</v>
      </c>
      <c r="H100" s="24">
        <v>0</v>
      </c>
      <c r="I100" s="24">
        <v>0</v>
      </c>
      <c r="J100" s="24">
        <v>0</v>
      </c>
      <c r="K100" s="35">
        <v>0</v>
      </c>
    </row>
    <row r="101" spans="2:11" ht="12" customHeight="1" x14ac:dyDescent="0.2">
      <c r="B101" s="194" t="s">
        <v>201</v>
      </c>
      <c r="C101" s="180" t="str">
        <f>IF('1. Begroting'!C101="","",'1. Begroting'!C101)</f>
        <v/>
      </c>
      <c r="D101" s="181" t="str">
        <f>IF('1. Begroting'!F101="","",'1. Begroting'!F101)</f>
        <v/>
      </c>
      <c r="E101" s="181" t="str">
        <f>IF('1. Begroting'!G101="","",'1. Begroting'!G101)</f>
        <v/>
      </c>
      <c r="F101" s="83">
        <f>'1. Begroting'!N101</f>
        <v>0</v>
      </c>
      <c r="H101" s="24">
        <v>0</v>
      </c>
      <c r="I101" s="24">
        <v>0</v>
      </c>
      <c r="J101" s="24">
        <v>0</v>
      </c>
      <c r="K101" s="35">
        <v>0</v>
      </c>
    </row>
    <row r="102" spans="2:11" ht="12" customHeight="1" x14ac:dyDescent="0.2">
      <c r="B102" s="194" t="s">
        <v>201</v>
      </c>
      <c r="C102" s="180" t="str">
        <f>IF('1. Begroting'!C102="","",'1. Begroting'!C102)</f>
        <v/>
      </c>
      <c r="D102" s="181" t="str">
        <f>IF('1. Begroting'!F102="","",'1. Begroting'!F102)</f>
        <v/>
      </c>
      <c r="E102" s="181" t="str">
        <f>IF('1. Begroting'!G102="","",'1. Begroting'!G102)</f>
        <v/>
      </c>
      <c r="F102" s="83">
        <f>'1. Begroting'!N102</f>
        <v>0</v>
      </c>
      <c r="H102" s="24">
        <v>0</v>
      </c>
      <c r="I102" s="24">
        <v>0</v>
      </c>
      <c r="J102" s="24">
        <v>0</v>
      </c>
      <c r="K102" s="35">
        <v>0</v>
      </c>
    </row>
    <row r="103" spans="2:11" ht="12" customHeight="1" x14ac:dyDescent="0.2">
      <c r="B103" s="194" t="s">
        <v>201</v>
      </c>
      <c r="C103" s="180" t="str">
        <f>IF('1. Begroting'!C103="","",'1. Begroting'!C103)</f>
        <v/>
      </c>
      <c r="D103" s="181" t="str">
        <f>IF('1. Begroting'!F103="","",'1. Begroting'!F103)</f>
        <v/>
      </c>
      <c r="E103" s="181" t="str">
        <f>IF('1. Begroting'!G103="","",'1. Begroting'!G103)</f>
        <v/>
      </c>
      <c r="F103" s="83">
        <f>'1. Begroting'!N103</f>
        <v>0</v>
      </c>
      <c r="H103" s="24">
        <v>0</v>
      </c>
      <c r="I103" s="24">
        <v>0</v>
      </c>
      <c r="J103" s="24">
        <v>0</v>
      </c>
      <c r="K103" s="35">
        <v>0</v>
      </c>
    </row>
    <row r="104" spans="2:11" ht="12" customHeight="1" x14ac:dyDescent="0.2">
      <c r="B104" s="194" t="s">
        <v>201</v>
      </c>
      <c r="C104" s="180" t="str">
        <f>IF('1. Begroting'!C104="","",'1. Begroting'!C104)</f>
        <v/>
      </c>
      <c r="D104" s="181" t="str">
        <f>IF('1. Begroting'!F104="","",'1. Begroting'!F104)</f>
        <v/>
      </c>
      <c r="E104" s="181" t="str">
        <f>IF('1. Begroting'!G104="","",'1. Begroting'!G104)</f>
        <v/>
      </c>
      <c r="F104" s="83">
        <f>'1. Begroting'!N104</f>
        <v>0</v>
      </c>
      <c r="H104" s="24">
        <v>0</v>
      </c>
      <c r="I104" s="24">
        <v>0</v>
      </c>
      <c r="J104" s="24">
        <v>0</v>
      </c>
      <c r="K104" s="35">
        <v>0</v>
      </c>
    </row>
    <row r="105" spans="2:11" ht="12" customHeight="1" x14ac:dyDescent="0.2">
      <c r="B105" s="194" t="s">
        <v>201</v>
      </c>
      <c r="C105" s="180" t="str">
        <f>IF('1. Begroting'!C105="","",'1. Begroting'!C105)</f>
        <v/>
      </c>
      <c r="D105" s="181" t="str">
        <f>IF('1. Begroting'!F105="","",'1. Begroting'!F105)</f>
        <v/>
      </c>
      <c r="E105" s="181" t="str">
        <f>IF('1. Begroting'!G105="","",'1. Begroting'!G105)</f>
        <v/>
      </c>
      <c r="F105" s="83">
        <f>'1. Begroting'!N105</f>
        <v>0</v>
      </c>
      <c r="H105" s="24">
        <v>0</v>
      </c>
      <c r="I105" s="24">
        <v>0</v>
      </c>
      <c r="J105" s="24">
        <v>0</v>
      </c>
      <c r="K105" s="35">
        <v>0</v>
      </c>
    </row>
    <row r="106" spans="2:11" ht="12" customHeight="1" x14ac:dyDescent="0.25">
      <c r="B106" s="195" t="s">
        <v>223</v>
      </c>
      <c r="C106" s="178" t="str">
        <f>IF('1. Begroting'!C106="","",'1. Begroting'!C106)</f>
        <v/>
      </c>
      <c r="D106" s="76"/>
      <c r="E106" s="76"/>
      <c r="F106" s="76"/>
      <c r="H106" s="459"/>
      <c r="I106" s="379"/>
      <c r="J106" s="379"/>
      <c r="K106" s="438"/>
    </row>
    <row r="107" spans="2:11" ht="12" customHeight="1" x14ac:dyDescent="0.2">
      <c r="B107" s="194" t="s">
        <v>201</v>
      </c>
      <c r="C107" s="180" t="str">
        <f>IF('1. Begroting'!C107="","",'1. Begroting'!C107)</f>
        <v/>
      </c>
      <c r="D107" s="181" t="str">
        <f>IF('1. Begroting'!F107="","",'1. Begroting'!F107)</f>
        <v/>
      </c>
      <c r="E107" s="181" t="str">
        <f>IF('1. Begroting'!G107="","",'1. Begroting'!G107)</f>
        <v/>
      </c>
      <c r="F107" s="83">
        <f>'1. Begroting'!N107</f>
        <v>0</v>
      </c>
      <c r="H107" s="24">
        <v>0</v>
      </c>
      <c r="I107" s="24">
        <v>0</v>
      </c>
      <c r="J107" s="24">
        <v>0</v>
      </c>
      <c r="K107" s="35">
        <v>0</v>
      </c>
    </row>
    <row r="108" spans="2:11" ht="12" customHeight="1" x14ac:dyDescent="0.2">
      <c r="B108" s="194" t="s">
        <v>201</v>
      </c>
      <c r="C108" s="180" t="str">
        <f>IF('1. Begroting'!C108="","",'1. Begroting'!C108)</f>
        <v/>
      </c>
      <c r="D108" s="181" t="str">
        <f>IF('1. Begroting'!F108="","",'1. Begroting'!F108)</f>
        <v/>
      </c>
      <c r="E108" s="181" t="str">
        <f>IF('1. Begroting'!G108="","",'1. Begroting'!G108)</f>
        <v/>
      </c>
      <c r="F108" s="83">
        <f>'1. Begroting'!N108</f>
        <v>0</v>
      </c>
      <c r="H108" s="24">
        <v>0</v>
      </c>
      <c r="I108" s="24">
        <v>0</v>
      </c>
      <c r="J108" s="24">
        <v>0</v>
      </c>
      <c r="K108" s="35">
        <v>0</v>
      </c>
    </row>
    <row r="109" spans="2:11" ht="12" customHeight="1" x14ac:dyDescent="0.2">
      <c r="B109" s="194" t="s">
        <v>201</v>
      </c>
      <c r="C109" s="180" t="str">
        <f>IF('1. Begroting'!C109="","",'1. Begroting'!C109)</f>
        <v/>
      </c>
      <c r="D109" s="181" t="str">
        <f>IF('1. Begroting'!F109="","",'1. Begroting'!F109)</f>
        <v/>
      </c>
      <c r="E109" s="181" t="str">
        <f>IF('1. Begroting'!G109="","",'1. Begroting'!G109)</f>
        <v/>
      </c>
      <c r="F109" s="83">
        <f>'1. Begroting'!N109</f>
        <v>0</v>
      </c>
      <c r="H109" s="24">
        <v>0</v>
      </c>
      <c r="I109" s="24">
        <v>0</v>
      </c>
      <c r="J109" s="24">
        <v>0</v>
      </c>
      <c r="K109" s="35">
        <v>0</v>
      </c>
    </row>
    <row r="110" spans="2:11" ht="12" customHeight="1" x14ac:dyDescent="0.2">
      <c r="B110" s="194" t="s">
        <v>201</v>
      </c>
      <c r="C110" s="180" t="str">
        <f>IF('1. Begroting'!C110="","",'1. Begroting'!C110)</f>
        <v/>
      </c>
      <c r="D110" s="181" t="str">
        <f>IF('1. Begroting'!F110="","",'1. Begroting'!F110)</f>
        <v/>
      </c>
      <c r="E110" s="181" t="str">
        <f>IF('1. Begroting'!G110="","",'1. Begroting'!G110)</f>
        <v/>
      </c>
      <c r="F110" s="83">
        <f>'1. Begroting'!N110</f>
        <v>0</v>
      </c>
      <c r="H110" s="24">
        <v>0</v>
      </c>
      <c r="I110" s="24">
        <v>0</v>
      </c>
      <c r="J110" s="24">
        <v>0</v>
      </c>
      <c r="K110" s="35">
        <v>0</v>
      </c>
    </row>
    <row r="111" spans="2:11" ht="12" customHeight="1" x14ac:dyDescent="0.2">
      <c r="B111" s="194" t="s">
        <v>201</v>
      </c>
      <c r="C111" s="180" t="str">
        <f>IF('1. Begroting'!C111="","",'1. Begroting'!C111)</f>
        <v/>
      </c>
      <c r="D111" s="181" t="str">
        <f>IF('1. Begroting'!F111="","",'1. Begroting'!F111)</f>
        <v/>
      </c>
      <c r="E111" s="181" t="str">
        <f>IF('1. Begroting'!G111="","",'1. Begroting'!G111)</f>
        <v/>
      </c>
      <c r="F111" s="83">
        <f>'1. Begroting'!N111</f>
        <v>0</v>
      </c>
      <c r="H111" s="24">
        <v>0</v>
      </c>
      <c r="I111" s="24">
        <v>0</v>
      </c>
      <c r="J111" s="24">
        <v>0</v>
      </c>
      <c r="K111" s="35">
        <v>0</v>
      </c>
    </row>
    <row r="112" spans="2:11" ht="12" customHeight="1" x14ac:dyDescent="0.2">
      <c r="B112" s="194" t="s">
        <v>201</v>
      </c>
      <c r="C112" s="180" t="str">
        <f>IF('1. Begroting'!C112="","",'1. Begroting'!C112)</f>
        <v/>
      </c>
      <c r="D112" s="181" t="str">
        <f>IF('1. Begroting'!F112="","",'1. Begroting'!F112)</f>
        <v/>
      </c>
      <c r="E112" s="181" t="str">
        <f>IF('1. Begroting'!G112="","",'1. Begroting'!G112)</f>
        <v/>
      </c>
      <c r="F112" s="83">
        <f>'1. Begroting'!N112</f>
        <v>0</v>
      </c>
      <c r="H112" s="24">
        <v>0</v>
      </c>
      <c r="I112" s="24">
        <v>0</v>
      </c>
      <c r="J112" s="24">
        <v>0</v>
      </c>
      <c r="K112" s="35">
        <v>0</v>
      </c>
    </row>
    <row r="113" spans="2:11" ht="12" customHeight="1" x14ac:dyDescent="0.2">
      <c r="B113" s="194" t="s">
        <v>201</v>
      </c>
      <c r="C113" s="180" t="str">
        <f>IF('1. Begroting'!C113="","",'1. Begroting'!C113)</f>
        <v/>
      </c>
      <c r="D113" s="181" t="str">
        <f>IF('1. Begroting'!F113="","",'1. Begroting'!F113)</f>
        <v/>
      </c>
      <c r="E113" s="181" t="str">
        <f>IF('1. Begroting'!G113="","",'1. Begroting'!G113)</f>
        <v/>
      </c>
      <c r="F113" s="83">
        <f>'1. Begroting'!N113</f>
        <v>0</v>
      </c>
      <c r="H113" s="24">
        <v>0</v>
      </c>
      <c r="I113" s="24">
        <v>0</v>
      </c>
      <c r="J113" s="24">
        <v>0</v>
      </c>
      <c r="K113" s="35">
        <v>0</v>
      </c>
    </row>
    <row r="114" spans="2:11" ht="12" customHeight="1" x14ac:dyDescent="0.2">
      <c r="B114" s="194" t="s">
        <v>201</v>
      </c>
      <c r="C114" s="180" t="str">
        <f>IF('1. Begroting'!C114="","",'1. Begroting'!C114)</f>
        <v/>
      </c>
      <c r="D114" s="181" t="str">
        <f>IF('1. Begroting'!F114="","",'1. Begroting'!F114)</f>
        <v/>
      </c>
      <c r="E114" s="181" t="str">
        <f>IF('1. Begroting'!G114="","",'1. Begroting'!G114)</f>
        <v/>
      </c>
      <c r="F114" s="83">
        <f>'1. Begroting'!N114</f>
        <v>0</v>
      </c>
      <c r="H114" s="24">
        <v>0</v>
      </c>
      <c r="I114" s="24">
        <v>0</v>
      </c>
      <c r="J114" s="24">
        <v>0</v>
      </c>
      <c r="K114" s="35">
        <v>0</v>
      </c>
    </row>
    <row r="115" spans="2:11" ht="12" customHeight="1" x14ac:dyDescent="0.2">
      <c r="B115" s="194" t="s">
        <v>201</v>
      </c>
      <c r="C115" s="180" t="str">
        <f>IF('1. Begroting'!C115="","",'1. Begroting'!C115)</f>
        <v/>
      </c>
      <c r="D115" s="181" t="str">
        <f>IF('1. Begroting'!F115="","",'1. Begroting'!F115)</f>
        <v/>
      </c>
      <c r="E115" s="181" t="str">
        <f>IF('1. Begroting'!G115="","",'1. Begroting'!G115)</f>
        <v/>
      </c>
      <c r="F115" s="83">
        <f>'1. Begroting'!N115</f>
        <v>0</v>
      </c>
      <c r="H115" s="24">
        <v>0</v>
      </c>
      <c r="I115" s="24">
        <v>0</v>
      </c>
      <c r="J115" s="24">
        <v>0</v>
      </c>
      <c r="K115" s="35">
        <v>0</v>
      </c>
    </row>
    <row r="116" spans="2:11" ht="12" customHeight="1" x14ac:dyDescent="0.2">
      <c r="B116" s="194" t="s">
        <v>201</v>
      </c>
      <c r="C116" s="180" t="str">
        <f>IF('1. Begroting'!C116="","",'1. Begroting'!C116)</f>
        <v/>
      </c>
      <c r="D116" s="181" t="str">
        <f>IF('1. Begroting'!F116="","",'1. Begroting'!F116)</f>
        <v/>
      </c>
      <c r="E116" s="181" t="str">
        <f>IF('1. Begroting'!G116="","",'1. Begroting'!G116)</f>
        <v/>
      </c>
      <c r="F116" s="83">
        <f>'1. Begroting'!N116</f>
        <v>0</v>
      </c>
      <c r="H116" s="24">
        <v>0</v>
      </c>
      <c r="I116" s="24">
        <v>0</v>
      </c>
      <c r="J116" s="24">
        <v>0</v>
      </c>
      <c r="K116" s="35">
        <v>0</v>
      </c>
    </row>
    <row r="117" spans="2:11" ht="20.100000000000001" customHeight="1" x14ac:dyDescent="0.25">
      <c r="B117" s="196"/>
      <c r="C117" s="466" t="s">
        <v>208</v>
      </c>
      <c r="D117" s="467"/>
      <c r="E117" s="468"/>
      <c r="F117" s="184">
        <f>SUM(F74:F116)</f>
        <v>0</v>
      </c>
      <c r="G117" s="185"/>
      <c r="H117" s="17">
        <f>SUM(H74:H116)</f>
        <v>0</v>
      </c>
      <c r="I117" s="17">
        <f t="shared" ref="I117:K117" si="3">SUM(I74:I116)</f>
        <v>0</v>
      </c>
      <c r="J117" s="17">
        <f t="shared" si="3"/>
        <v>0</v>
      </c>
      <c r="K117" s="38">
        <f t="shared" si="3"/>
        <v>0</v>
      </c>
    </row>
    <row r="118" spans="2:11" ht="20.100000000000001" customHeight="1" x14ac:dyDescent="0.25">
      <c r="B118" s="196"/>
      <c r="C118" s="464" t="s">
        <v>255</v>
      </c>
      <c r="D118" s="465"/>
      <c r="E118" s="465"/>
      <c r="F118" s="465"/>
      <c r="G118" s="185"/>
      <c r="H118" s="453" t="s">
        <v>253</v>
      </c>
      <c r="I118" s="454"/>
      <c r="J118" s="454"/>
      <c r="K118" s="455"/>
    </row>
    <row r="119" spans="2:11" ht="12" customHeight="1" x14ac:dyDescent="0.2">
      <c r="B119" s="196"/>
      <c r="C119" s="173" t="s">
        <v>256</v>
      </c>
      <c r="D119" s="66" t="s">
        <v>211</v>
      </c>
      <c r="E119" s="66" t="s">
        <v>212</v>
      </c>
      <c r="F119" s="66" t="s">
        <v>216</v>
      </c>
      <c r="G119" s="185"/>
      <c r="H119" s="175">
        <v>2024</v>
      </c>
      <c r="I119" s="175">
        <v>2025</v>
      </c>
      <c r="J119" s="175">
        <v>2026</v>
      </c>
      <c r="K119" s="176">
        <v>2027</v>
      </c>
    </row>
    <row r="120" spans="2:11" ht="12" customHeight="1" x14ac:dyDescent="0.2">
      <c r="B120" s="196"/>
      <c r="C120" s="186" t="str">
        <f>'1. Begroting'!C120</f>
        <v>selecteer activiteit</v>
      </c>
      <c r="D120" s="181" t="str">
        <f>IF('1. Begroting'!D120="","",'1. Begroting'!E120)</f>
        <v/>
      </c>
      <c r="E120" s="181" t="str">
        <f>IF('1. Begroting'!D122="","",'1. Begroting'!D122)</f>
        <v/>
      </c>
      <c r="F120" s="83">
        <f>'1. Begroting'!N120</f>
        <v>0</v>
      </c>
      <c r="H120" s="18">
        <v>0</v>
      </c>
      <c r="I120" s="18">
        <v>0</v>
      </c>
      <c r="J120" s="18">
        <v>0</v>
      </c>
      <c r="K120" s="36">
        <v>0</v>
      </c>
    </row>
    <row r="121" spans="2:11" ht="12" customHeight="1" x14ac:dyDescent="0.2">
      <c r="B121" s="196"/>
      <c r="C121" s="186"/>
      <c r="D121" s="181"/>
      <c r="E121" s="181"/>
      <c r="F121" s="83">
        <f>'1. Begroting'!N121</f>
        <v>0</v>
      </c>
      <c r="H121" s="18">
        <v>0</v>
      </c>
      <c r="I121" s="18">
        <v>0</v>
      </c>
      <c r="J121" s="18">
        <v>0</v>
      </c>
      <c r="K121" s="36">
        <v>0</v>
      </c>
    </row>
    <row r="122" spans="2:11" ht="12" customHeight="1" x14ac:dyDescent="0.2">
      <c r="B122" s="196"/>
      <c r="C122" s="186" t="str">
        <f>'1. Begroting'!C122</f>
        <v>selecteer activiteit</v>
      </c>
      <c r="D122" s="181" t="str">
        <f>IF('1. Begroting'!D122="","",'1. Begroting'!E122)</f>
        <v/>
      </c>
      <c r="E122" s="181" t="str">
        <f>IF('1. Begroting'!D123="","",'1. Begroting'!D123)</f>
        <v/>
      </c>
      <c r="F122" s="83">
        <f>'1. Begroting'!N122</f>
        <v>0</v>
      </c>
      <c r="H122" s="18">
        <v>0</v>
      </c>
      <c r="I122" s="18">
        <v>0</v>
      </c>
      <c r="J122" s="18">
        <v>0</v>
      </c>
      <c r="K122" s="36">
        <v>0</v>
      </c>
    </row>
    <row r="123" spans="2:11" ht="12" customHeight="1" x14ac:dyDescent="0.2">
      <c r="B123" s="196"/>
      <c r="C123" s="186" t="str">
        <f>'1. Begroting'!C123</f>
        <v>selecteer activiteit</v>
      </c>
      <c r="D123" s="181" t="str">
        <f>IF('1. Begroting'!D123="","",'1. Begroting'!E123)</f>
        <v/>
      </c>
      <c r="E123" s="181" t="str">
        <f>IF('1. Begroting'!D124="","",'1. Begroting'!D124)</f>
        <v/>
      </c>
      <c r="F123" s="83">
        <f>'1. Begroting'!N123</f>
        <v>0</v>
      </c>
      <c r="H123" s="18">
        <v>0</v>
      </c>
      <c r="I123" s="18">
        <v>0</v>
      </c>
      <c r="J123" s="18">
        <v>0</v>
      </c>
      <c r="K123" s="36">
        <v>0</v>
      </c>
    </row>
    <row r="124" spans="2:11" ht="12" customHeight="1" x14ac:dyDescent="0.2">
      <c r="B124" s="196"/>
      <c r="C124" s="186" t="str">
        <f>'1. Begroting'!C124</f>
        <v>selecteer activiteit</v>
      </c>
      <c r="D124" s="181" t="str">
        <f>IF('1. Begroting'!D124="","",'1. Begroting'!E124)</f>
        <v/>
      </c>
      <c r="E124" s="181" t="str">
        <f>IF('1. Begroting'!D125="","",'1. Begroting'!D125)</f>
        <v/>
      </c>
      <c r="F124" s="83">
        <f>'1. Begroting'!N124</f>
        <v>0</v>
      </c>
      <c r="H124" s="18">
        <v>0</v>
      </c>
      <c r="I124" s="18">
        <v>0</v>
      </c>
      <c r="J124" s="18">
        <v>0</v>
      </c>
      <c r="K124" s="36">
        <v>0</v>
      </c>
    </row>
    <row r="125" spans="2:11" ht="12" customHeight="1" x14ac:dyDescent="0.2">
      <c r="B125" s="196"/>
      <c r="C125" s="186" t="str">
        <f>'1. Begroting'!C125</f>
        <v>selecteer activiteit</v>
      </c>
      <c r="D125" s="181" t="str">
        <f>IF('1. Begroting'!D125="","",'1. Begroting'!E125)</f>
        <v/>
      </c>
      <c r="E125" s="181" t="str">
        <f>IF('1. Begroting'!D126="","",'1. Begroting'!D126)</f>
        <v/>
      </c>
      <c r="F125" s="83">
        <f>'1. Begroting'!N125</f>
        <v>0</v>
      </c>
      <c r="H125" s="18">
        <v>0</v>
      </c>
      <c r="I125" s="18">
        <v>0</v>
      </c>
      <c r="J125" s="18">
        <v>0</v>
      </c>
      <c r="K125" s="36">
        <v>0</v>
      </c>
    </row>
    <row r="126" spans="2:11" ht="12" customHeight="1" x14ac:dyDescent="0.2">
      <c r="B126" s="196"/>
      <c r="C126" s="186" t="str">
        <f>'1. Begroting'!C125</f>
        <v>selecteer activiteit</v>
      </c>
      <c r="D126" s="181" t="str">
        <f>IF('1. Begroting'!D126="","",'1. Begroting'!E126)</f>
        <v/>
      </c>
      <c r="E126" s="181" t="str">
        <f>IF('1. Begroting'!D127="","",'1. Begroting'!D127)</f>
        <v/>
      </c>
      <c r="F126" s="83">
        <f>'1. Begroting'!N126</f>
        <v>0</v>
      </c>
      <c r="H126" s="18">
        <v>0</v>
      </c>
      <c r="I126" s="18">
        <v>0</v>
      </c>
      <c r="J126" s="18">
        <v>0</v>
      </c>
      <c r="K126" s="36">
        <v>0</v>
      </c>
    </row>
    <row r="127" spans="2:11" ht="12" customHeight="1" x14ac:dyDescent="0.2">
      <c r="B127" s="197"/>
      <c r="C127" s="186" t="str">
        <f>'1. Begroting'!C126</f>
        <v>selecteer activiteit</v>
      </c>
      <c r="D127" s="181" t="str">
        <f>IF('1. Begroting'!D127="","",'1. Begroting'!E127)</f>
        <v/>
      </c>
      <c r="E127" s="181" t="str">
        <f>IF('1. Begroting'!D128="","",'1. Begroting'!D128)</f>
        <v/>
      </c>
      <c r="F127" s="83">
        <f>'1. Begroting'!N127</f>
        <v>0</v>
      </c>
      <c r="H127" s="18">
        <v>0</v>
      </c>
      <c r="I127" s="18">
        <v>0</v>
      </c>
      <c r="J127" s="18">
        <v>0</v>
      </c>
      <c r="K127" s="36">
        <v>0</v>
      </c>
    </row>
    <row r="128" spans="2:11" s="88" customFormat="1" ht="20.100000000000001" customHeight="1" x14ac:dyDescent="0.25">
      <c r="B128" s="187"/>
      <c r="C128" s="466" t="s">
        <v>218</v>
      </c>
      <c r="D128" s="467"/>
      <c r="E128" s="468"/>
      <c r="F128" s="17">
        <f>SUM(F120:F127)</f>
        <v>0</v>
      </c>
      <c r="H128" s="17">
        <f t="shared" ref="H128:K128" si="4">SUM(H120:H127)</f>
        <v>0</v>
      </c>
      <c r="I128" s="17">
        <f t="shared" si="4"/>
        <v>0</v>
      </c>
      <c r="J128" s="17">
        <f t="shared" si="4"/>
        <v>0</v>
      </c>
      <c r="K128" s="38">
        <f t="shared" si="4"/>
        <v>0</v>
      </c>
    </row>
    <row r="129" spans="2:11" s="88" customFormat="1" ht="20.100000000000001" customHeight="1" thickBot="1" x14ac:dyDescent="0.3">
      <c r="B129" s="188"/>
      <c r="C129" s="469" t="s">
        <v>219</v>
      </c>
      <c r="D129" s="470"/>
      <c r="E129" s="471"/>
      <c r="F129" s="189">
        <f>F117+F128</f>
        <v>0</v>
      </c>
      <c r="G129" s="190"/>
      <c r="H129" s="189">
        <f t="shared" ref="H129:K129" si="5">H117+H128</f>
        <v>0</v>
      </c>
      <c r="I129" s="189">
        <f t="shared" si="5"/>
        <v>0</v>
      </c>
      <c r="J129" s="189">
        <f t="shared" si="5"/>
        <v>0</v>
      </c>
      <c r="K129" s="191">
        <f t="shared" si="5"/>
        <v>0</v>
      </c>
    </row>
    <row r="130" spans="2:11" s="88" customFormat="1" ht="12.75" thickBot="1" x14ac:dyDescent="0.25"/>
    <row r="131" spans="2:11" ht="15" x14ac:dyDescent="0.2">
      <c r="B131" s="170" t="str">
        <f>'1. Begroting'!B131</f>
        <v>Selecteer indeling project</v>
      </c>
      <c r="C131" s="462" t="str">
        <f>IF('1. Begroting'!C131="","",'1. Begroting'!C131)</f>
        <v/>
      </c>
      <c r="D131" s="463"/>
      <c r="E131" s="463"/>
      <c r="F131" s="463"/>
      <c r="G131" s="171"/>
      <c r="H131" s="447" t="s">
        <v>253</v>
      </c>
      <c r="I131" s="448"/>
      <c r="J131" s="448"/>
      <c r="K131" s="449"/>
    </row>
    <row r="132" spans="2:11" ht="15" x14ac:dyDescent="0.2">
      <c r="B132" s="192"/>
      <c r="C132" s="464" t="s">
        <v>190</v>
      </c>
      <c r="D132" s="472"/>
      <c r="E132" s="472"/>
      <c r="F132" s="472"/>
      <c r="H132" s="450"/>
      <c r="I132" s="451"/>
      <c r="J132" s="451"/>
      <c r="K132" s="452"/>
    </row>
    <row r="133" spans="2:11" s="64" customFormat="1" ht="24" x14ac:dyDescent="0.2">
      <c r="B133" s="174"/>
      <c r="C133" s="173" t="s">
        <v>254</v>
      </c>
      <c r="D133" s="66" t="s">
        <v>46</v>
      </c>
      <c r="E133" s="66" t="s">
        <v>191</v>
      </c>
      <c r="F133" s="66" t="s">
        <v>216</v>
      </c>
      <c r="G133" s="89"/>
      <c r="H133" s="175">
        <v>2024</v>
      </c>
      <c r="I133" s="175">
        <v>2025</v>
      </c>
      <c r="J133" s="175">
        <v>2026</v>
      </c>
      <c r="K133" s="176">
        <v>2027</v>
      </c>
    </row>
    <row r="134" spans="2:11" ht="12" customHeight="1" x14ac:dyDescent="0.25">
      <c r="B134" s="193" t="s">
        <v>228</v>
      </c>
      <c r="C134" s="178" t="str">
        <f>IF('1. Begroting'!C134="","",'1. Begroting'!C134)</f>
        <v/>
      </c>
      <c r="D134" s="74"/>
      <c r="E134" s="76"/>
      <c r="F134" s="76"/>
      <c r="H134" s="456"/>
      <c r="I134" s="457"/>
      <c r="J134" s="457"/>
      <c r="K134" s="458"/>
    </row>
    <row r="135" spans="2:11" ht="12" customHeight="1" x14ac:dyDescent="0.2">
      <c r="B135" s="194" t="s">
        <v>201</v>
      </c>
      <c r="C135" s="180" t="str">
        <f>IF('1. Begroting'!C135="","",'1. Begroting'!C135)</f>
        <v/>
      </c>
      <c r="D135" s="181" t="str">
        <f>IF('1. Begroting'!F135="","",'1. Begroting'!F135)</f>
        <v/>
      </c>
      <c r="E135" s="181" t="str">
        <f>IF('1. Begroting'!G135="","",'1. Begroting'!G135)</f>
        <v/>
      </c>
      <c r="F135" s="83">
        <f>'1. Begroting'!N135</f>
        <v>0</v>
      </c>
      <c r="H135" s="24">
        <v>0</v>
      </c>
      <c r="I135" s="24">
        <v>0</v>
      </c>
      <c r="J135" s="24">
        <v>0</v>
      </c>
      <c r="K135" s="35">
        <v>0</v>
      </c>
    </row>
    <row r="136" spans="2:11" ht="12" customHeight="1" x14ac:dyDescent="0.2">
      <c r="B136" s="194" t="s">
        <v>201</v>
      </c>
      <c r="C136" s="180" t="str">
        <f>IF('1. Begroting'!C136="","",'1. Begroting'!C136)</f>
        <v/>
      </c>
      <c r="D136" s="181" t="str">
        <f>IF('1. Begroting'!F136="","",'1. Begroting'!F136)</f>
        <v/>
      </c>
      <c r="E136" s="181" t="str">
        <f>IF('1. Begroting'!G136="","",'1. Begroting'!G136)</f>
        <v/>
      </c>
      <c r="F136" s="83">
        <f>'1. Begroting'!N136</f>
        <v>0</v>
      </c>
      <c r="H136" s="24">
        <v>0</v>
      </c>
      <c r="I136" s="24">
        <v>0</v>
      </c>
      <c r="J136" s="24">
        <v>0</v>
      </c>
      <c r="K136" s="35">
        <v>0</v>
      </c>
    </row>
    <row r="137" spans="2:11" ht="12" customHeight="1" x14ac:dyDescent="0.2">
      <c r="B137" s="194" t="s">
        <v>201</v>
      </c>
      <c r="C137" s="180" t="str">
        <f>IF('1. Begroting'!C137="","",'1. Begroting'!C137)</f>
        <v/>
      </c>
      <c r="D137" s="181" t="str">
        <f>IF('1. Begroting'!F137="","",'1. Begroting'!F137)</f>
        <v/>
      </c>
      <c r="E137" s="181" t="str">
        <f>IF('1. Begroting'!G137="","",'1. Begroting'!G137)</f>
        <v/>
      </c>
      <c r="F137" s="83">
        <f>'1. Begroting'!N137</f>
        <v>0</v>
      </c>
      <c r="H137" s="24">
        <v>0</v>
      </c>
      <c r="I137" s="24">
        <v>0</v>
      </c>
      <c r="J137" s="24">
        <v>0</v>
      </c>
      <c r="K137" s="35">
        <v>0</v>
      </c>
    </row>
    <row r="138" spans="2:11" ht="12" customHeight="1" x14ac:dyDescent="0.2">
      <c r="B138" s="194" t="s">
        <v>201</v>
      </c>
      <c r="C138" s="180" t="str">
        <f>IF('1. Begroting'!C138="","",'1. Begroting'!C138)</f>
        <v/>
      </c>
      <c r="D138" s="181" t="str">
        <f>IF('1. Begroting'!F138="","",'1. Begroting'!F138)</f>
        <v/>
      </c>
      <c r="E138" s="181" t="str">
        <f>IF('1. Begroting'!G138="","",'1. Begroting'!G138)</f>
        <v/>
      </c>
      <c r="F138" s="83">
        <f>'1. Begroting'!N138</f>
        <v>0</v>
      </c>
      <c r="H138" s="24">
        <v>0</v>
      </c>
      <c r="I138" s="24">
        <v>0</v>
      </c>
      <c r="J138" s="24">
        <v>0</v>
      </c>
      <c r="K138" s="35">
        <v>0</v>
      </c>
    </row>
    <row r="139" spans="2:11" ht="12" customHeight="1" x14ac:dyDescent="0.2">
      <c r="B139" s="194" t="s">
        <v>201</v>
      </c>
      <c r="C139" s="180" t="str">
        <f>IF('1. Begroting'!C139="","",'1. Begroting'!C139)</f>
        <v/>
      </c>
      <c r="D139" s="181" t="str">
        <f>IF('1. Begroting'!F139="","",'1. Begroting'!F139)</f>
        <v/>
      </c>
      <c r="E139" s="181" t="str">
        <f>IF('1. Begroting'!G139="","",'1. Begroting'!G139)</f>
        <v/>
      </c>
      <c r="F139" s="83">
        <f>'1. Begroting'!N139</f>
        <v>0</v>
      </c>
      <c r="H139" s="24">
        <v>0</v>
      </c>
      <c r="I139" s="24">
        <v>0</v>
      </c>
      <c r="J139" s="24">
        <v>0</v>
      </c>
      <c r="K139" s="35">
        <v>0</v>
      </c>
    </row>
    <row r="140" spans="2:11" ht="12" customHeight="1" x14ac:dyDescent="0.2">
      <c r="B140" s="194" t="s">
        <v>201</v>
      </c>
      <c r="C140" s="180" t="str">
        <f>IF('1. Begroting'!C140="","",'1. Begroting'!C140)</f>
        <v/>
      </c>
      <c r="D140" s="181" t="str">
        <f>IF('1. Begroting'!F140="","",'1. Begroting'!F140)</f>
        <v/>
      </c>
      <c r="E140" s="181" t="str">
        <f>IF('1. Begroting'!G140="","",'1. Begroting'!G140)</f>
        <v/>
      </c>
      <c r="F140" s="83">
        <f>'1. Begroting'!N140</f>
        <v>0</v>
      </c>
      <c r="H140" s="24">
        <v>0</v>
      </c>
      <c r="I140" s="24">
        <v>0</v>
      </c>
      <c r="J140" s="24">
        <v>0</v>
      </c>
      <c r="K140" s="35">
        <v>0</v>
      </c>
    </row>
    <row r="141" spans="2:11" ht="12" customHeight="1" x14ac:dyDescent="0.2">
      <c r="B141" s="194" t="s">
        <v>201</v>
      </c>
      <c r="C141" s="180" t="str">
        <f>IF('1. Begroting'!C141="","",'1. Begroting'!C141)</f>
        <v/>
      </c>
      <c r="D141" s="181" t="str">
        <f>IF('1. Begroting'!F141="","",'1. Begroting'!F141)</f>
        <v/>
      </c>
      <c r="E141" s="181" t="str">
        <f>IF('1. Begroting'!G141="","",'1. Begroting'!G141)</f>
        <v/>
      </c>
      <c r="F141" s="83">
        <f>'1. Begroting'!N141</f>
        <v>0</v>
      </c>
      <c r="H141" s="24">
        <v>0</v>
      </c>
      <c r="I141" s="24">
        <v>0</v>
      </c>
      <c r="J141" s="24">
        <v>0</v>
      </c>
      <c r="K141" s="35">
        <v>0</v>
      </c>
    </row>
    <row r="142" spans="2:11" ht="12" customHeight="1" x14ac:dyDescent="0.2">
      <c r="B142" s="194" t="s">
        <v>201</v>
      </c>
      <c r="C142" s="180" t="str">
        <f>IF('1. Begroting'!C142="","",'1. Begroting'!C142)</f>
        <v/>
      </c>
      <c r="D142" s="181" t="str">
        <f>IF('1. Begroting'!F142="","",'1. Begroting'!F142)</f>
        <v/>
      </c>
      <c r="E142" s="181" t="str">
        <f>IF('1. Begroting'!G142="","",'1. Begroting'!G142)</f>
        <v/>
      </c>
      <c r="F142" s="83">
        <f>'1. Begroting'!N142</f>
        <v>0</v>
      </c>
      <c r="H142" s="24">
        <v>0</v>
      </c>
      <c r="I142" s="24">
        <v>0</v>
      </c>
      <c r="J142" s="24">
        <v>0</v>
      </c>
      <c r="K142" s="35">
        <v>0</v>
      </c>
    </row>
    <row r="143" spans="2:11" ht="12" customHeight="1" x14ac:dyDescent="0.2">
      <c r="B143" s="194" t="s">
        <v>201</v>
      </c>
      <c r="C143" s="180" t="str">
        <f>IF('1. Begroting'!C143="","",'1. Begroting'!C143)</f>
        <v/>
      </c>
      <c r="D143" s="181" t="str">
        <f>IF('1. Begroting'!F143="","",'1. Begroting'!F143)</f>
        <v/>
      </c>
      <c r="E143" s="181" t="str">
        <f>IF('1. Begroting'!G143="","",'1. Begroting'!G143)</f>
        <v/>
      </c>
      <c r="F143" s="83">
        <f>'1. Begroting'!N143</f>
        <v>0</v>
      </c>
      <c r="H143" s="24">
        <v>0</v>
      </c>
      <c r="I143" s="24">
        <v>0</v>
      </c>
      <c r="J143" s="24">
        <v>0</v>
      </c>
      <c r="K143" s="35">
        <v>0</v>
      </c>
    </row>
    <row r="144" spans="2:11" ht="12" customHeight="1" x14ac:dyDescent="0.2">
      <c r="B144" s="194" t="s">
        <v>201</v>
      </c>
      <c r="C144" s="180" t="str">
        <f>IF('1. Begroting'!C144="","",'1. Begroting'!C144)</f>
        <v/>
      </c>
      <c r="D144" s="181" t="str">
        <f>IF('1. Begroting'!F144="","",'1. Begroting'!F144)</f>
        <v/>
      </c>
      <c r="E144" s="181" t="str">
        <f>IF('1. Begroting'!G144="","",'1. Begroting'!G144)</f>
        <v/>
      </c>
      <c r="F144" s="83">
        <f>'1. Begroting'!N144</f>
        <v>0</v>
      </c>
      <c r="H144" s="24">
        <v>0</v>
      </c>
      <c r="I144" s="24">
        <v>0</v>
      </c>
      <c r="J144" s="24">
        <v>0</v>
      </c>
      <c r="K144" s="35">
        <v>0</v>
      </c>
    </row>
    <row r="145" spans="2:11" ht="12" customHeight="1" x14ac:dyDescent="0.25">
      <c r="B145" s="195" t="s">
        <v>229</v>
      </c>
      <c r="C145" s="178" t="str">
        <f>IF('1. Begroting'!C145="","",'1. Begroting'!C145)</f>
        <v/>
      </c>
      <c r="D145" s="76"/>
      <c r="E145" s="76"/>
      <c r="F145" s="76"/>
      <c r="H145" s="459"/>
      <c r="I145" s="379"/>
      <c r="J145" s="379"/>
      <c r="K145" s="438"/>
    </row>
    <row r="146" spans="2:11" ht="12" customHeight="1" x14ac:dyDescent="0.2">
      <c r="B146" s="194" t="s">
        <v>201</v>
      </c>
      <c r="C146" s="180" t="str">
        <f>IF('1. Begroting'!C146="","",'1. Begroting'!C146)</f>
        <v/>
      </c>
      <c r="D146" s="181" t="str">
        <f>IF('1. Begroting'!F146="","",'1. Begroting'!F146)</f>
        <v/>
      </c>
      <c r="E146" s="181" t="str">
        <f>IF('1. Begroting'!G146="","",'1. Begroting'!G146)</f>
        <v/>
      </c>
      <c r="F146" s="83">
        <f>'1. Begroting'!N146</f>
        <v>0</v>
      </c>
      <c r="H146" s="24">
        <v>0</v>
      </c>
      <c r="I146" s="24">
        <v>0</v>
      </c>
      <c r="J146" s="24">
        <v>0</v>
      </c>
      <c r="K146" s="35">
        <v>0</v>
      </c>
    </row>
    <row r="147" spans="2:11" ht="12" customHeight="1" x14ac:dyDescent="0.2">
      <c r="B147" s="194" t="s">
        <v>201</v>
      </c>
      <c r="C147" s="180" t="str">
        <f>IF('1. Begroting'!C147="","",'1. Begroting'!C147)</f>
        <v/>
      </c>
      <c r="D147" s="181" t="str">
        <f>IF('1. Begroting'!F147="","",'1. Begroting'!F147)</f>
        <v/>
      </c>
      <c r="E147" s="181" t="str">
        <f>IF('1. Begroting'!G147="","",'1. Begroting'!G147)</f>
        <v/>
      </c>
      <c r="F147" s="83">
        <f>'1. Begroting'!N147</f>
        <v>0</v>
      </c>
      <c r="H147" s="24">
        <v>0</v>
      </c>
      <c r="I147" s="24">
        <v>0</v>
      </c>
      <c r="J147" s="24">
        <v>0</v>
      </c>
      <c r="K147" s="35">
        <v>0</v>
      </c>
    </row>
    <row r="148" spans="2:11" ht="12" customHeight="1" x14ac:dyDescent="0.2">
      <c r="B148" s="194" t="s">
        <v>201</v>
      </c>
      <c r="C148" s="180" t="str">
        <f>IF('1. Begroting'!C148="","",'1. Begroting'!C148)</f>
        <v/>
      </c>
      <c r="D148" s="181" t="str">
        <f>IF('1. Begroting'!F148="","",'1. Begroting'!F148)</f>
        <v/>
      </c>
      <c r="E148" s="181" t="str">
        <f>IF('1. Begroting'!G148="","",'1. Begroting'!G148)</f>
        <v/>
      </c>
      <c r="F148" s="83">
        <f>'1. Begroting'!N148</f>
        <v>0</v>
      </c>
      <c r="H148" s="24">
        <v>0</v>
      </c>
      <c r="I148" s="24">
        <v>0</v>
      </c>
      <c r="J148" s="24">
        <v>0</v>
      </c>
      <c r="K148" s="35">
        <v>0</v>
      </c>
    </row>
    <row r="149" spans="2:11" ht="12" customHeight="1" x14ac:dyDescent="0.2">
      <c r="B149" s="194" t="s">
        <v>201</v>
      </c>
      <c r="C149" s="180" t="str">
        <f>IF('1. Begroting'!C149="","",'1. Begroting'!C149)</f>
        <v/>
      </c>
      <c r="D149" s="181" t="str">
        <f>IF('1. Begroting'!F149="","",'1. Begroting'!F149)</f>
        <v/>
      </c>
      <c r="E149" s="181" t="str">
        <f>IF('1. Begroting'!G149="","",'1. Begroting'!G149)</f>
        <v/>
      </c>
      <c r="F149" s="83">
        <f>'1. Begroting'!N149</f>
        <v>0</v>
      </c>
      <c r="H149" s="24">
        <v>0</v>
      </c>
      <c r="I149" s="24">
        <v>0</v>
      </c>
      <c r="J149" s="24">
        <v>0</v>
      </c>
      <c r="K149" s="35">
        <v>0</v>
      </c>
    </row>
    <row r="150" spans="2:11" ht="12" customHeight="1" x14ac:dyDescent="0.2">
      <c r="B150" s="194" t="s">
        <v>201</v>
      </c>
      <c r="C150" s="180" t="str">
        <f>IF('1. Begroting'!C150="","",'1. Begroting'!C150)</f>
        <v/>
      </c>
      <c r="D150" s="181" t="str">
        <f>IF('1. Begroting'!F150="","",'1. Begroting'!F150)</f>
        <v/>
      </c>
      <c r="E150" s="181" t="str">
        <f>IF('1. Begroting'!G150="","",'1. Begroting'!G150)</f>
        <v/>
      </c>
      <c r="F150" s="83">
        <f>'1. Begroting'!N150</f>
        <v>0</v>
      </c>
      <c r="H150" s="24">
        <v>0</v>
      </c>
      <c r="I150" s="24">
        <v>0</v>
      </c>
      <c r="J150" s="24">
        <v>0</v>
      </c>
      <c r="K150" s="35">
        <v>0</v>
      </c>
    </row>
    <row r="151" spans="2:11" ht="12" customHeight="1" x14ac:dyDescent="0.2">
      <c r="B151" s="194" t="s">
        <v>201</v>
      </c>
      <c r="C151" s="180" t="str">
        <f>IF('1. Begroting'!C151="","",'1. Begroting'!C151)</f>
        <v/>
      </c>
      <c r="D151" s="181" t="str">
        <f>IF('1. Begroting'!F151="","",'1. Begroting'!F151)</f>
        <v/>
      </c>
      <c r="E151" s="181" t="str">
        <f>IF('1. Begroting'!G151="","",'1. Begroting'!G151)</f>
        <v/>
      </c>
      <c r="F151" s="83">
        <f>'1. Begroting'!N151</f>
        <v>0</v>
      </c>
      <c r="H151" s="24">
        <v>0</v>
      </c>
      <c r="I151" s="24">
        <v>0</v>
      </c>
      <c r="J151" s="24">
        <v>0</v>
      </c>
      <c r="K151" s="35">
        <v>0</v>
      </c>
    </row>
    <row r="152" spans="2:11" ht="12" customHeight="1" x14ac:dyDescent="0.2">
      <c r="B152" s="194" t="s">
        <v>201</v>
      </c>
      <c r="C152" s="180" t="str">
        <f>IF('1. Begroting'!C152="","",'1. Begroting'!C152)</f>
        <v/>
      </c>
      <c r="D152" s="181" t="str">
        <f>IF('1. Begroting'!F152="","",'1. Begroting'!F152)</f>
        <v/>
      </c>
      <c r="E152" s="181" t="str">
        <f>IF('1. Begroting'!G152="","",'1. Begroting'!G152)</f>
        <v/>
      </c>
      <c r="F152" s="83">
        <f>'1. Begroting'!N153</f>
        <v>0</v>
      </c>
      <c r="H152" s="24">
        <v>0</v>
      </c>
      <c r="I152" s="24">
        <v>0</v>
      </c>
      <c r="J152" s="24">
        <v>0</v>
      </c>
      <c r="K152" s="35">
        <v>0</v>
      </c>
    </row>
    <row r="153" spans="2:11" ht="12" customHeight="1" x14ac:dyDescent="0.2">
      <c r="B153" s="194" t="s">
        <v>201</v>
      </c>
      <c r="C153" s="180" t="str">
        <f>IF('1. Begroting'!C153="","",'1. Begroting'!C153)</f>
        <v/>
      </c>
      <c r="D153" s="181" t="str">
        <f>IF('1. Begroting'!F153="","",'1. Begroting'!F153)</f>
        <v/>
      </c>
      <c r="E153" s="181" t="str">
        <f>IF('1. Begroting'!G153="","",'1. Begroting'!G153)</f>
        <v/>
      </c>
      <c r="F153" s="83">
        <f>'1. Begroting'!N154</f>
        <v>0</v>
      </c>
      <c r="H153" s="24">
        <v>0</v>
      </c>
      <c r="I153" s="24">
        <v>0</v>
      </c>
      <c r="J153" s="24">
        <v>0</v>
      </c>
      <c r="K153" s="35">
        <v>0</v>
      </c>
    </row>
    <row r="154" spans="2:11" ht="12" customHeight="1" x14ac:dyDescent="0.2">
      <c r="B154" s="194" t="s">
        <v>201</v>
      </c>
      <c r="C154" s="180" t="str">
        <f>IF('1. Begroting'!C154="","",'1. Begroting'!C154)</f>
        <v/>
      </c>
      <c r="D154" s="181" t="str">
        <f>IF('1. Begroting'!F154="","",'1. Begroting'!F154)</f>
        <v/>
      </c>
      <c r="E154" s="181" t="str">
        <f>IF('1. Begroting'!G154="","",'1. Begroting'!G154)</f>
        <v/>
      </c>
      <c r="F154" s="83">
        <f>'1. Begroting'!N155</f>
        <v>0</v>
      </c>
      <c r="H154" s="24">
        <v>0</v>
      </c>
      <c r="I154" s="24">
        <v>0</v>
      </c>
      <c r="J154" s="24">
        <v>0</v>
      </c>
      <c r="K154" s="35">
        <v>0</v>
      </c>
    </row>
    <row r="155" spans="2:11" ht="12" customHeight="1" x14ac:dyDescent="0.2">
      <c r="B155" s="194" t="s">
        <v>201</v>
      </c>
      <c r="C155" s="180" t="str">
        <f>IF('1. Begroting'!C155="","",'1. Begroting'!C155)</f>
        <v/>
      </c>
      <c r="D155" s="181" t="str">
        <f>IF('1. Begroting'!F155="","",'1. Begroting'!F155)</f>
        <v/>
      </c>
      <c r="E155" s="181" t="str">
        <f>IF('1. Begroting'!G155="","",'1. Begroting'!G155)</f>
        <v/>
      </c>
      <c r="F155" s="83">
        <f>'1. Begroting'!N156</f>
        <v>0</v>
      </c>
      <c r="H155" s="24">
        <v>0</v>
      </c>
      <c r="I155" s="24">
        <v>0</v>
      </c>
      <c r="J155" s="24">
        <v>0</v>
      </c>
      <c r="K155" s="35">
        <v>0</v>
      </c>
    </row>
    <row r="156" spans="2:11" ht="12" customHeight="1" x14ac:dyDescent="0.2">
      <c r="B156" s="195" t="s">
        <v>230</v>
      </c>
      <c r="C156" s="178" t="str">
        <f>IF('1. Begroting'!C156="","",'1. Begroting'!C156)</f>
        <v/>
      </c>
      <c r="D156" s="76"/>
      <c r="E156" s="76"/>
      <c r="F156" s="76"/>
      <c r="H156" s="459"/>
      <c r="I156" s="460"/>
      <c r="J156" s="460"/>
      <c r="K156" s="461"/>
    </row>
    <row r="157" spans="2:11" ht="12" customHeight="1" x14ac:dyDescent="0.2">
      <c r="B157" s="194" t="s">
        <v>201</v>
      </c>
      <c r="C157" s="180" t="str">
        <f>IF('1. Begroting'!C157="","",'1. Begroting'!C157)</f>
        <v/>
      </c>
      <c r="D157" s="181" t="str">
        <f>IF('1. Begroting'!F157="","",'1. Begroting'!F157)</f>
        <v/>
      </c>
      <c r="E157" s="181" t="str">
        <f>IF('1. Begroting'!G157="","",'1. Begroting'!G157)</f>
        <v/>
      </c>
      <c r="F157" s="83">
        <f>'1. Begroting'!N158</f>
        <v>0</v>
      </c>
      <c r="H157" s="24">
        <v>0</v>
      </c>
      <c r="I157" s="24">
        <v>0</v>
      </c>
      <c r="J157" s="24">
        <v>0</v>
      </c>
      <c r="K157" s="35">
        <v>0</v>
      </c>
    </row>
    <row r="158" spans="2:11" ht="12" customHeight="1" x14ac:dyDescent="0.2">
      <c r="B158" s="194" t="s">
        <v>201</v>
      </c>
      <c r="C158" s="180" t="str">
        <f>IF('1. Begroting'!C158="","",'1. Begroting'!C158)</f>
        <v/>
      </c>
      <c r="D158" s="181" t="str">
        <f>IF('1. Begroting'!F158="","",'1. Begroting'!F158)</f>
        <v/>
      </c>
      <c r="E158" s="181" t="str">
        <f>IF('1. Begroting'!G158="","",'1. Begroting'!G158)</f>
        <v/>
      </c>
      <c r="F158" s="83">
        <f>'1. Begroting'!N159</f>
        <v>0</v>
      </c>
      <c r="H158" s="24">
        <v>0</v>
      </c>
      <c r="I158" s="24">
        <v>0</v>
      </c>
      <c r="J158" s="24">
        <v>0</v>
      </c>
      <c r="K158" s="35">
        <v>0</v>
      </c>
    </row>
    <row r="159" spans="2:11" ht="12" customHeight="1" x14ac:dyDescent="0.2">
      <c r="B159" s="194" t="s">
        <v>201</v>
      </c>
      <c r="C159" s="180" t="str">
        <f>IF('1. Begroting'!C159="","",'1. Begroting'!C159)</f>
        <v/>
      </c>
      <c r="D159" s="181" t="str">
        <f>IF('1. Begroting'!F159="","",'1. Begroting'!F159)</f>
        <v/>
      </c>
      <c r="E159" s="181" t="str">
        <f>IF('1. Begroting'!G159="","",'1. Begroting'!G159)</f>
        <v/>
      </c>
      <c r="F159" s="83">
        <f>'1. Begroting'!N160</f>
        <v>0</v>
      </c>
      <c r="H159" s="24">
        <v>0</v>
      </c>
      <c r="I159" s="24">
        <v>0</v>
      </c>
      <c r="J159" s="24">
        <v>0</v>
      </c>
      <c r="K159" s="35">
        <v>0</v>
      </c>
    </row>
    <row r="160" spans="2:11" ht="12" customHeight="1" x14ac:dyDescent="0.2">
      <c r="B160" s="194" t="s">
        <v>201</v>
      </c>
      <c r="C160" s="180" t="str">
        <f>IF('1. Begroting'!C160="","",'1. Begroting'!C160)</f>
        <v/>
      </c>
      <c r="D160" s="181" t="str">
        <f>IF('1. Begroting'!F160="","",'1. Begroting'!F160)</f>
        <v/>
      </c>
      <c r="E160" s="181" t="str">
        <f>IF('1. Begroting'!G160="","",'1. Begroting'!G160)</f>
        <v/>
      </c>
      <c r="F160" s="83">
        <f>'1. Begroting'!N161</f>
        <v>0</v>
      </c>
      <c r="H160" s="24">
        <v>0</v>
      </c>
      <c r="I160" s="24">
        <v>0</v>
      </c>
      <c r="J160" s="24">
        <v>0</v>
      </c>
      <c r="K160" s="35">
        <v>0</v>
      </c>
    </row>
    <row r="161" spans="2:11" ht="12" customHeight="1" x14ac:dyDescent="0.2">
      <c r="B161" s="194" t="s">
        <v>201</v>
      </c>
      <c r="C161" s="180" t="str">
        <f>IF('1. Begroting'!C161="","",'1. Begroting'!C161)</f>
        <v/>
      </c>
      <c r="D161" s="181" t="str">
        <f>IF('1. Begroting'!F161="","",'1. Begroting'!F161)</f>
        <v/>
      </c>
      <c r="E161" s="181" t="str">
        <f>IF('1. Begroting'!G161="","",'1. Begroting'!G161)</f>
        <v/>
      </c>
      <c r="F161" s="83">
        <f>'1. Begroting'!N162</f>
        <v>0</v>
      </c>
      <c r="H161" s="24">
        <v>0</v>
      </c>
      <c r="I161" s="24">
        <v>0</v>
      </c>
      <c r="J161" s="24">
        <v>0</v>
      </c>
      <c r="K161" s="35">
        <v>0</v>
      </c>
    </row>
    <row r="162" spans="2:11" ht="12" customHeight="1" x14ac:dyDescent="0.2">
      <c r="B162" s="194" t="s">
        <v>201</v>
      </c>
      <c r="C162" s="180" t="str">
        <f>IF('1. Begroting'!C162="","",'1. Begroting'!C162)</f>
        <v/>
      </c>
      <c r="D162" s="181" t="str">
        <f>IF('1. Begroting'!F162="","",'1. Begroting'!F162)</f>
        <v/>
      </c>
      <c r="E162" s="181" t="str">
        <f>IF('1. Begroting'!G162="","",'1. Begroting'!G162)</f>
        <v/>
      </c>
      <c r="F162" s="83">
        <f>'1. Begroting'!N163</f>
        <v>0</v>
      </c>
      <c r="H162" s="24">
        <v>0</v>
      </c>
      <c r="I162" s="24">
        <v>0</v>
      </c>
      <c r="J162" s="24">
        <v>0</v>
      </c>
      <c r="K162" s="35">
        <v>0</v>
      </c>
    </row>
    <row r="163" spans="2:11" ht="12" customHeight="1" x14ac:dyDescent="0.2">
      <c r="B163" s="194" t="s">
        <v>201</v>
      </c>
      <c r="C163" s="180" t="str">
        <f>IF('1. Begroting'!C163="","",'1. Begroting'!C163)</f>
        <v/>
      </c>
      <c r="D163" s="181" t="str">
        <f>IF('1. Begroting'!F163="","",'1. Begroting'!F163)</f>
        <v/>
      </c>
      <c r="E163" s="181" t="str">
        <f>IF('1. Begroting'!G163="","",'1. Begroting'!G163)</f>
        <v/>
      </c>
      <c r="F163" s="83">
        <f>'1. Begroting'!N164</f>
        <v>0</v>
      </c>
      <c r="H163" s="24">
        <v>0</v>
      </c>
      <c r="I163" s="24">
        <v>0</v>
      </c>
      <c r="J163" s="24">
        <v>0</v>
      </c>
      <c r="K163" s="35">
        <v>0</v>
      </c>
    </row>
    <row r="164" spans="2:11" ht="12" customHeight="1" x14ac:dyDescent="0.2">
      <c r="B164" s="194" t="s">
        <v>201</v>
      </c>
      <c r="C164" s="180" t="str">
        <f>IF('1. Begroting'!C164="","",'1. Begroting'!C164)</f>
        <v/>
      </c>
      <c r="D164" s="181" t="str">
        <f>IF('1. Begroting'!F164="","",'1. Begroting'!F164)</f>
        <v/>
      </c>
      <c r="E164" s="181" t="str">
        <f>IF('1. Begroting'!G164="","",'1. Begroting'!G164)</f>
        <v/>
      </c>
      <c r="F164" s="83">
        <f>'1. Begroting'!N165</f>
        <v>0</v>
      </c>
      <c r="H164" s="24">
        <v>0</v>
      </c>
      <c r="I164" s="24">
        <v>0</v>
      </c>
      <c r="J164" s="24">
        <v>0</v>
      </c>
      <c r="K164" s="35">
        <v>0</v>
      </c>
    </row>
    <row r="165" spans="2:11" ht="12" customHeight="1" x14ac:dyDescent="0.2">
      <c r="B165" s="194" t="s">
        <v>201</v>
      </c>
      <c r="C165" s="180" t="str">
        <f>IF('1. Begroting'!C165="","",'1. Begroting'!C165)</f>
        <v/>
      </c>
      <c r="D165" s="181" t="str">
        <f>IF('1. Begroting'!F165="","",'1. Begroting'!F165)</f>
        <v/>
      </c>
      <c r="E165" s="181" t="str">
        <f>IF('1. Begroting'!G165="","",'1. Begroting'!G165)</f>
        <v/>
      </c>
      <c r="F165" s="83">
        <f>'1. Begroting'!N166</f>
        <v>0</v>
      </c>
      <c r="H165" s="24">
        <v>0</v>
      </c>
      <c r="I165" s="24">
        <v>0</v>
      </c>
      <c r="J165" s="24">
        <v>0</v>
      </c>
      <c r="K165" s="35">
        <v>0</v>
      </c>
    </row>
    <row r="166" spans="2:11" ht="12" customHeight="1" x14ac:dyDescent="0.2">
      <c r="B166" s="194" t="s">
        <v>201</v>
      </c>
      <c r="C166" s="180" t="str">
        <f>IF('1. Begroting'!C166="","",'1. Begroting'!C166)</f>
        <v/>
      </c>
      <c r="D166" s="181" t="str">
        <f>IF('1. Begroting'!F166="","",'1. Begroting'!F166)</f>
        <v/>
      </c>
      <c r="E166" s="181" t="str">
        <f>IF('1. Begroting'!G166="","",'1. Begroting'!G166)</f>
        <v/>
      </c>
      <c r="F166" s="83">
        <f>'1. Begroting'!N167</f>
        <v>0</v>
      </c>
      <c r="H166" s="24">
        <v>0</v>
      </c>
      <c r="I166" s="24">
        <v>0</v>
      </c>
      <c r="J166" s="24">
        <v>0</v>
      </c>
      <c r="K166" s="35">
        <v>0</v>
      </c>
    </row>
    <row r="167" spans="2:11" ht="12" customHeight="1" x14ac:dyDescent="0.25">
      <c r="B167" s="195" t="s">
        <v>231</v>
      </c>
      <c r="C167" s="178" t="str">
        <f>IF('1. Begroting'!C167="","",'1. Begroting'!C167)</f>
        <v/>
      </c>
      <c r="D167" s="76"/>
      <c r="E167" s="76"/>
      <c r="F167" s="76"/>
      <c r="H167" s="459"/>
      <c r="I167" s="379"/>
      <c r="J167" s="379"/>
      <c r="K167" s="438"/>
    </row>
    <row r="168" spans="2:11" ht="12" customHeight="1" x14ac:dyDescent="0.2">
      <c r="B168" s="194" t="s">
        <v>201</v>
      </c>
      <c r="C168" s="180" t="str">
        <f>IF('1. Begroting'!C168="","",'1. Begroting'!C168)</f>
        <v/>
      </c>
      <c r="D168" s="181" t="str">
        <f>IF('1. Begroting'!F168="","",'1. Begroting'!F168)</f>
        <v/>
      </c>
      <c r="E168" s="181" t="str">
        <f>IF('1. Begroting'!G168="","",'1. Begroting'!G168)</f>
        <v/>
      </c>
      <c r="F168" s="83">
        <f>'1. Begroting'!N160</f>
        <v>0</v>
      </c>
      <c r="H168" s="24">
        <v>0</v>
      </c>
      <c r="I168" s="24">
        <v>0</v>
      </c>
      <c r="J168" s="24">
        <v>0</v>
      </c>
      <c r="K168" s="35">
        <v>0</v>
      </c>
    </row>
    <row r="169" spans="2:11" ht="12" customHeight="1" x14ac:dyDescent="0.2">
      <c r="B169" s="194" t="s">
        <v>201</v>
      </c>
      <c r="C169" s="180" t="str">
        <f>IF('1. Begroting'!C169="","",'1. Begroting'!C169)</f>
        <v/>
      </c>
      <c r="D169" s="181" t="str">
        <f>IF('1. Begroting'!F169="","",'1. Begroting'!F169)</f>
        <v/>
      </c>
      <c r="E169" s="181" t="str">
        <f>IF('1. Begroting'!G169="","",'1. Begroting'!G169)</f>
        <v/>
      </c>
      <c r="F169" s="83">
        <f>'1. Begroting'!N161</f>
        <v>0</v>
      </c>
      <c r="H169" s="24">
        <v>0</v>
      </c>
      <c r="I169" s="24">
        <v>0</v>
      </c>
      <c r="J169" s="24">
        <v>0</v>
      </c>
      <c r="K169" s="35">
        <v>0</v>
      </c>
    </row>
    <row r="170" spans="2:11" ht="12" customHeight="1" x14ac:dyDescent="0.2">
      <c r="B170" s="194" t="s">
        <v>201</v>
      </c>
      <c r="C170" s="180" t="str">
        <f>IF('1. Begroting'!C170="","",'1. Begroting'!C170)</f>
        <v/>
      </c>
      <c r="D170" s="181" t="str">
        <f>IF('1. Begroting'!F170="","",'1. Begroting'!F170)</f>
        <v/>
      </c>
      <c r="E170" s="181" t="str">
        <f>IF('1. Begroting'!G170="","",'1. Begroting'!G170)</f>
        <v/>
      </c>
      <c r="F170" s="83">
        <f>'1. Begroting'!N162</f>
        <v>0</v>
      </c>
      <c r="H170" s="24">
        <v>0</v>
      </c>
      <c r="I170" s="24">
        <v>0</v>
      </c>
      <c r="J170" s="24">
        <v>0</v>
      </c>
      <c r="K170" s="35">
        <v>0</v>
      </c>
    </row>
    <row r="171" spans="2:11" ht="12" customHeight="1" x14ac:dyDescent="0.2">
      <c r="B171" s="194" t="s">
        <v>201</v>
      </c>
      <c r="C171" s="180" t="str">
        <f>IF('1. Begroting'!C171="","",'1. Begroting'!C171)</f>
        <v/>
      </c>
      <c r="D171" s="181" t="str">
        <f>IF('1. Begroting'!F171="","",'1. Begroting'!F171)</f>
        <v/>
      </c>
      <c r="E171" s="181" t="str">
        <f>IF('1. Begroting'!G171="","",'1. Begroting'!G171)</f>
        <v/>
      </c>
      <c r="F171" s="83">
        <f>'1. Begroting'!N163</f>
        <v>0</v>
      </c>
      <c r="H171" s="24">
        <v>0</v>
      </c>
      <c r="I171" s="24">
        <v>0</v>
      </c>
      <c r="J171" s="24">
        <v>0</v>
      </c>
      <c r="K171" s="35">
        <v>0</v>
      </c>
    </row>
    <row r="172" spans="2:11" ht="12" customHeight="1" x14ac:dyDescent="0.2">
      <c r="B172" s="194" t="s">
        <v>201</v>
      </c>
      <c r="C172" s="180" t="str">
        <f>IF('1. Begroting'!C172="","",'1. Begroting'!C172)</f>
        <v/>
      </c>
      <c r="D172" s="181" t="str">
        <f>IF('1. Begroting'!F172="","",'1. Begroting'!F172)</f>
        <v/>
      </c>
      <c r="E172" s="181" t="str">
        <f>IF('1. Begroting'!G172="","",'1. Begroting'!G172)</f>
        <v/>
      </c>
      <c r="F172" s="83">
        <f>'1. Begroting'!N164</f>
        <v>0</v>
      </c>
      <c r="H172" s="24">
        <v>0</v>
      </c>
      <c r="I172" s="24">
        <v>0</v>
      </c>
      <c r="J172" s="24">
        <v>0</v>
      </c>
      <c r="K172" s="35">
        <v>0</v>
      </c>
    </row>
    <row r="173" spans="2:11" ht="12" customHeight="1" x14ac:dyDescent="0.2">
      <c r="B173" s="194" t="s">
        <v>201</v>
      </c>
      <c r="C173" s="180" t="str">
        <f>IF('1. Begroting'!C173="","",'1. Begroting'!C173)</f>
        <v/>
      </c>
      <c r="D173" s="181" t="str">
        <f>IF('1. Begroting'!F173="","",'1. Begroting'!F173)</f>
        <v/>
      </c>
      <c r="E173" s="181" t="str">
        <f>IF('1. Begroting'!G173="","",'1. Begroting'!G173)</f>
        <v/>
      </c>
      <c r="F173" s="83">
        <f>'1. Begroting'!N162</f>
        <v>0</v>
      </c>
      <c r="H173" s="24">
        <v>0</v>
      </c>
      <c r="I173" s="24">
        <v>0</v>
      </c>
      <c r="J173" s="24">
        <v>0</v>
      </c>
      <c r="K173" s="35">
        <v>0</v>
      </c>
    </row>
    <row r="174" spans="2:11" ht="12" customHeight="1" x14ac:dyDescent="0.2">
      <c r="B174" s="194" t="s">
        <v>201</v>
      </c>
      <c r="C174" s="180" t="str">
        <f>IF('1. Begroting'!C174="","",'1. Begroting'!C174)</f>
        <v/>
      </c>
      <c r="D174" s="181" t="str">
        <f>IF('1. Begroting'!F174="","",'1. Begroting'!F174)</f>
        <v/>
      </c>
      <c r="E174" s="181" t="str">
        <f>IF('1. Begroting'!G174="","",'1. Begroting'!G174)</f>
        <v/>
      </c>
      <c r="F174" s="83">
        <f>'1. Begroting'!N163</f>
        <v>0</v>
      </c>
      <c r="H174" s="24">
        <v>0</v>
      </c>
      <c r="I174" s="24">
        <v>0</v>
      </c>
      <c r="J174" s="24">
        <v>0</v>
      </c>
      <c r="K174" s="35">
        <v>0</v>
      </c>
    </row>
    <row r="175" spans="2:11" ht="12" customHeight="1" x14ac:dyDescent="0.2">
      <c r="B175" s="194" t="s">
        <v>201</v>
      </c>
      <c r="C175" s="180" t="str">
        <f>IF('1. Begroting'!C175="","",'1. Begroting'!C175)</f>
        <v/>
      </c>
      <c r="D175" s="181" t="str">
        <f>IF('1. Begroting'!F175="","",'1. Begroting'!F175)</f>
        <v/>
      </c>
      <c r="E175" s="181" t="str">
        <f>IF('1. Begroting'!G175="","",'1. Begroting'!G175)</f>
        <v/>
      </c>
      <c r="F175" s="83">
        <f>'1. Begroting'!N164</f>
        <v>0</v>
      </c>
      <c r="H175" s="24">
        <v>0</v>
      </c>
      <c r="I175" s="24">
        <v>0</v>
      </c>
      <c r="J175" s="24">
        <v>0</v>
      </c>
      <c r="K175" s="35">
        <v>0</v>
      </c>
    </row>
    <row r="176" spans="2:11" ht="12" customHeight="1" x14ac:dyDescent="0.2">
      <c r="B176" s="194" t="s">
        <v>201</v>
      </c>
      <c r="C176" s="180" t="str">
        <f>IF('1. Begroting'!C176="","",'1. Begroting'!C176)</f>
        <v/>
      </c>
      <c r="D176" s="181" t="str">
        <f>IF('1. Begroting'!F176="","",'1. Begroting'!F176)</f>
        <v/>
      </c>
      <c r="E176" s="181" t="str">
        <f>IF('1. Begroting'!G176="","",'1. Begroting'!G176)</f>
        <v/>
      </c>
      <c r="F176" s="83">
        <f>'1. Begroting'!N165</f>
        <v>0</v>
      </c>
      <c r="H176" s="24">
        <v>0</v>
      </c>
      <c r="I176" s="24">
        <v>0</v>
      </c>
      <c r="J176" s="24">
        <v>0</v>
      </c>
      <c r="K176" s="35">
        <v>0</v>
      </c>
    </row>
    <row r="177" spans="2:11" ht="12" customHeight="1" x14ac:dyDescent="0.2">
      <c r="B177" s="194" t="s">
        <v>201</v>
      </c>
      <c r="C177" s="180" t="str">
        <f>IF('1. Begroting'!C177="","",'1. Begroting'!C177)</f>
        <v/>
      </c>
      <c r="D177" s="181" t="str">
        <f>IF('1. Begroting'!F177="","",'1. Begroting'!F177)</f>
        <v/>
      </c>
      <c r="E177" s="181" t="str">
        <f>IF('1. Begroting'!G177="","",'1. Begroting'!G177)</f>
        <v/>
      </c>
      <c r="F177" s="83">
        <f>'1. Begroting'!N155</f>
        <v>0</v>
      </c>
      <c r="H177" s="24">
        <v>0</v>
      </c>
      <c r="I177" s="24">
        <v>0</v>
      </c>
      <c r="J177" s="24">
        <v>0</v>
      </c>
      <c r="K177" s="35">
        <v>0</v>
      </c>
    </row>
    <row r="178" spans="2:11" ht="20.100000000000001" customHeight="1" x14ac:dyDescent="0.25">
      <c r="B178" s="196"/>
      <c r="C178" s="466" t="s">
        <v>208</v>
      </c>
      <c r="D178" s="467"/>
      <c r="E178" s="468"/>
      <c r="F178" s="184">
        <f>SUM(F135:F177)</f>
        <v>0</v>
      </c>
      <c r="G178" s="185"/>
      <c r="H178" s="17">
        <f>SUM(H135:H177)</f>
        <v>0</v>
      </c>
      <c r="I178" s="17">
        <f t="shared" ref="I178:K178" si="6">SUM(I135:I177)</f>
        <v>0</v>
      </c>
      <c r="J178" s="17">
        <f t="shared" si="6"/>
        <v>0</v>
      </c>
      <c r="K178" s="38">
        <f t="shared" si="6"/>
        <v>0</v>
      </c>
    </row>
    <row r="179" spans="2:11" ht="20.100000000000001" customHeight="1" x14ac:dyDescent="0.25">
      <c r="B179" s="196"/>
      <c r="C179" s="464" t="s">
        <v>255</v>
      </c>
      <c r="D179" s="465"/>
      <c r="E179" s="465"/>
      <c r="F179" s="465"/>
      <c r="G179" s="185"/>
      <c r="H179" s="453" t="s">
        <v>253</v>
      </c>
      <c r="I179" s="454"/>
      <c r="J179" s="454"/>
      <c r="K179" s="455"/>
    </row>
    <row r="180" spans="2:11" ht="12" customHeight="1" x14ac:dyDescent="0.2">
      <c r="B180" s="196"/>
      <c r="C180" s="173" t="s">
        <v>256</v>
      </c>
      <c r="D180" s="66" t="s">
        <v>211</v>
      </c>
      <c r="E180" s="66" t="s">
        <v>212</v>
      </c>
      <c r="F180" s="66" t="s">
        <v>216</v>
      </c>
      <c r="G180" s="185"/>
      <c r="H180" s="175">
        <v>2024</v>
      </c>
      <c r="I180" s="175">
        <v>2025</v>
      </c>
      <c r="J180" s="175">
        <v>2026</v>
      </c>
      <c r="K180" s="176">
        <v>2027</v>
      </c>
    </row>
    <row r="181" spans="2:11" ht="12" customHeight="1" x14ac:dyDescent="0.2">
      <c r="B181" s="196"/>
      <c r="C181" s="186" t="str">
        <f>'1. Begroting'!C181</f>
        <v>selecteer activiteit</v>
      </c>
      <c r="D181" s="181" t="str">
        <f>IF('1. Begroting'!D181="","",'1. Begroting'!E181)</f>
        <v/>
      </c>
      <c r="E181" s="181" t="str">
        <f>IF('1. Begroting'!D183="","",'1. Begroting'!D183)</f>
        <v/>
      </c>
      <c r="F181" s="83">
        <f>'1. Begroting'!N181</f>
        <v>0</v>
      </c>
      <c r="H181" s="18">
        <v>0</v>
      </c>
      <c r="I181" s="18">
        <v>0</v>
      </c>
      <c r="J181" s="18">
        <v>0</v>
      </c>
      <c r="K181" s="36">
        <v>0</v>
      </c>
    </row>
    <row r="182" spans="2:11" ht="12" customHeight="1" x14ac:dyDescent="0.2">
      <c r="B182" s="196"/>
      <c r="C182" s="186"/>
      <c r="D182" s="181"/>
      <c r="E182" s="181"/>
      <c r="F182" s="83">
        <f>'1. Begroting'!N182</f>
        <v>0</v>
      </c>
      <c r="H182" s="18">
        <v>0</v>
      </c>
      <c r="I182" s="18">
        <v>0</v>
      </c>
      <c r="J182" s="18">
        <v>0</v>
      </c>
      <c r="K182" s="36">
        <v>0</v>
      </c>
    </row>
    <row r="183" spans="2:11" ht="12" customHeight="1" x14ac:dyDescent="0.2">
      <c r="B183" s="196"/>
      <c r="C183" s="186" t="str">
        <f>'1. Begroting'!C183</f>
        <v>selecteer activiteit</v>
      </c>
      <c r="D183" s="181" t="str">
        <f>IF('1. Begroting'!D183="","",'1. Begroting'!E183)</f>
        <v/>
      </c>
      <c r="E183" s="181" t="str">
        <f>IF('1. Begroting'!D184="","",'1. Begroting'!D184)</f>
        <v/>
      </c>
      <c r="F183" s="83">
        <f>'1. Begroting'!N183</f>
        <v>0</v>
      </c>
      <c r="H183" s="18">
        <v>0</v>
      </c>
      <c r="I183" s="18">
        <v>0</v>
      </c>
      <c r="J183" s="18">
        <v>0</v>
      </c>
      <c r="K183" s="36">
        <v>0</v>
      </c>
    </row>
    <row r="184" spans="2:11" ht="12" customHeight="1" x14ac:dyDescent="0.2">
      <c r="B184" s="196"/>
      <c r="C184" s="186" t="str">
        <f>'1. Begroting'!C184</f>
        <v>selecteer activiteit</v>
      </c>
      <c r="D184" s="181" t="str">
        <f>IF('1. Begroting'!D184="","",'1. Begroting'!E184)</f>
        <v/>
      </c>
      <c r="E184" s="181" t="str">
        <f>IF('1. Begroting'!D185="","",'1. Begroting'!D185)</f>
        <v/>
      </c>
      <c r="F184" s="83">
        <f>'1. Begroting'!N184</f>
        <v>0</v>
      </c>
      <c r="H184" s="18">
        <v>0</v>
      </c>
      <c r="I184" s="18">
        <v>0</v>
      </c>
      <c r="J184" s="18">
        <v>0</v>
      </c>
      <c r="K184" s="36">
        <v>0</v>
      </c>
    </row>
    <row r="185" spans="2:11" ht="12" customHeight="1" x14ac:dyDescent="0.2">
      <c r="B185" s="196"/>
      <c r="C185" s="186" t="str">
        <f>'1. Begroting'!C185</f>
        <v>selecteer activiteit</v>
      </c>
      <c r="D185" s="181" t="str">
        <f>IF('1. Begroting'!D185="","",'1. Begroting'!E185)</f>
        <v/>
      </c>
      <c r="E185" s="181" t="str">
        <f>IF('1. Begroting'!D186="","",'1. Begroting'!D186)</f>
        <v/>
      </c>
      <c r="F185" s="83">
        <f>'1. Begroting'!N185</f>
        <v>0</v>
      </c>
      <c r="H185" s="18">
        <v>0</v>
      </c>
      <c r="I185" s="18">
        <v>0</v>
      </c>
      <c r="J185" s="18">
        <v>0</v>
      </c>
      <c r="K185" s="36">
        <v>0</v>
      </c>
    </row>
    <row r="186" spans="2:11" ht="12" customHeight="1" x14ac:dyDescent="0.2">
      <c r="B186" s="196"/>
      <c r="C186" s="186" t="str">
        <f>'1. Begroting'!C186</f>
        <v>selecteer activiteit</v>
      </c>
      <c r="D186" s="181" t="str">
        <f>IF('1. Begroting'!D186="","",'1. Begroting'!E186)</f>
        <v/>
      </c>
      <c r="E186" s="181" t="str">
        <f>IF('1. Begroting'!D187="","",'1. Begroting'!D187)</f>
        <v/>
      </c>
      <c r="F186" s="83">
        <f>'1. Begroting'!N186</f>
        <v>0</v>
      </c>
      <c r="H186" s="18">
        <v>0</v>
      </c>
      <c r="I186" s="18">
        <v>0</v>
      </c>
      <c r="J186" s="18">
        <v>0</v>
      </c>
      <c r="K186" s="36">
        <v>0</v>
      </c>
    </row>
    <row r="187" spans="2:11" ht="12" customHeight="1" x14ac:dyDescent="0.2">
      <c r="B187" s="196"/>
      <c r="C187" s="186" t="str">
        <f>'1. Begroting'!C187</f>
        <v>selecteer activiteit</v>
      </c>
      <c r="D187" s="181" t="str">
        <f>IF('1. Begroting'!D187="","",'1. Begroting'!E187)</f>
        <v/>
      </c>
      <c r="E187" s="181" t="str">
        <f>IF('1. Begroting'!D188="","",'1. Begroting'!D188)</f>
        <v/>
      </c>
      <c r="F187" s="83">
        <f>'1. Begroting'!N187</f>
        <v>0</v>
      </c>
      <c r="H187" s="18">
        <v>0</v>
      </c>
      <c r="I187" s="18">
        <v>0</v>
      </c>
      <c r="J187" s="18">
        <v>0</v>
      </c>
      <c r="K187" s="36">
        <v>0</v>
      </c>
    </row>
    <row r="188" spans="2:11" ht="12" customHeight="1" x14ac:dyDescent="0.2">
      <c r="B188" s="197"/>
      <c r="C188" s="186" t="str">
        <f>'1. Begroting'!C188</f>
        <v>selecteer activiteit</v>
      </c>
      <c r="D188" s="181" t="str">
        <f>IF('1. Begroting'!D188="","",'1. Begroting'!E188)</f>
        <v/>
      </c>
      <c r="E188" s="181" t="str">
        <f>IF('1. Begroting'!D189="","",'1. Begroting'!D189)</f>
        <v/>
      </c>
      <c r="F188" s="83">
        <f>'1. Begroting'!N188</f>
        <v>0</v>
      </c>
      <c r="H188" s="18">
        <v>0</v>
      </c>
      <c r="I188" s="18">
        <v>0</v>
      </c>
      <c r="J188" s="18">
        <v>0</v>
      </c>
      <c r="K188" s="36">
        <v>0</v>
      </c>
    </row>
    <row r="189" spans="2:11" s="88" customFormat="1" ht="20.100000000000001" customHeight="1" x14ac:dyDescent="0.25">
      <c r="B189" s="187"/>
      <c r="C189" s="466" t="s">
        <v>218</v>
      </c>
      <c r="D189" s="467"/>
      <c r="E189" s="468"/>
      <c r="F189" s="17">
        <f>SUM(F181:F188)</f>
        <v>0</v>
      </c>
      <c r="H189" s="17">
        <f t="shared" ref="H189:K189" si="7">SUM(H181:H188)</f>
        <v>0</v>
      </c>
      <c r="I189" s="17">
        <f t="shared" si="7"/>
        <v>0</v>
      </c>
      <c r="J189" s="17">
        <f t="shared" si="7"/>
        <v>0</v>
      </c>
      <c r="K189" s="38">
        <f t="shared" si="7"/>
        <v>0</v>
      </c>
    </row>
    <row r="190" spans="2:11" s="88" customFormat="1" ht="20.100000000000001" customHeight="1" thickBot="1" x14ac:dyDescent="0.3">
      <c r="B190" s="188"/>
      <c r="C190" s="469" t="s">
        <v>219</v>
      </c>
      <c r="D190" s="470"/>
      <c r="E190" s="471"/>
      <c r="F190" s="189">
        <f>F178+F189</f>
        <v>0</v>
      </c>
      <c r="G190" s="190"/>
      <c r="H190" s="189">
        <f t="shared" ref="H190:K190" si="8">H178+H189</f>
        <v>0</v>
      </c>
      <c r="I190" s="189">
        <f t="shared" si="8"/>
        <v>0</v>
      </c>
      <c r="J190" s="189">
        <f t="shared" si="8"/>
        <v>0</v>
      </c>
      <c r="K190" s="191">
        <f t="shared" si="8"/>
        <v>0</v>
      </c>
    </row>
    <row r="191" spans="2:11" s="88" customFormat="1" ht="12.75" thickBot="1" x14ac:dyDescent="0.25"/>
    <row r="192" spans="2:11" ht="15" x14ac:dyDescent="0.2">
      <c r="B192" s="170" t="str">
        <f>'1. Begroting'!B192</f>
        <v>Selecteer indeling project</v>
      </c>
      <c r="C192" s="462" t="str">
        <f>IF('1. Begroting'!C192="","",'1. Begroting'!C192)</f>
        <v/>
      </c>
      <c r="D192" s="463"/>
      <c r="E192" s="463"/>
      <c r="F192" s="463"/>
      <c r="G192" s="171"/>
      <c r="H192" s="447" t="s">
        <v>253</v>
      </c>
      <c r="I192" s="448"/>
      <c r="J192" s="448"/>
      <c r="K192" s="449"/>
    </row>
    <row r="193" spans="2:11" ht="15" x14ac:dyDescent="0.2">
      <c r="B193" s="192"/>
      <c r="C193" s="464" t="s">
        <v>190</v>
      </c>
      <c r="D193" s="472"/>
      <c r="E193" s="472"/>
      <c r="F193" s="472"/>
      <c r="H193" s="450"/>
      <c r="I193" s="451"/>
      <c r="J193" s="451"/>
      <c r="K193" s="452"/>
    </row>
    <row r="194" spans="2:11" s="64" customFormat="1" ht="24" x14ac:dyDescent="0.2">
      <c r="B194" s="174"/>
      <c r="C194" s="173" t="s">
        <v>254</v>
      </c>
      <c r="D194" s="66" t="s">
        <v>46</v>
      </c>
      <c r="E194" s="66" t="s">
        <v>191</v>
      </c>
      <c r="F194" s="66" t="s">
        <v>216</v>
      </c>
      <c r="G194" s="89"/>
      <c r="H194" s="175">
        <v>2024</v>
      </c>
      <c r="I194" s="175">
        <v>2025</v>
      </c>
      <c r="J194" s="175">
        <v>2026</v>
      </c>
      <c r="K194" s="176">
        <v>2027</v>
      </c>
    </row>
    <row r="195" spans="2:11" ht="12" customHeight="1" x14ac:dyDescent="0.25">
      <c r="B195" s="193" t="s">
        <v>238</v>
      </c>
      <c r="C195" s="178">
        <f>'1. Begroting'!C195</f>
        <v>0</v>
      </c>
      <c r="D195" s="74"/>
      <c r="E195" s="76"/>
      <c r="F195" s="76"/>
      <c r="H195" s="456"/>
      <c r="I195" s="457"/>
      <c r="J195" s="457"/>
      <c r="K195" s="458"/>
    </row>
    <row r="196" spans="2:11" ht="12" customHeight="1" x14ac:dyDescent="0.2">
      <c r="B196" s="194" t="s">
        <v>201</v>
      </c>
      <c r="C196" s="180" t="str">
        <f>IF('1. Begroting'!C196="","",'1. Begroting'!C196)</f>
        <v/>
      </c>
      <c r="D196" s="181" t="str">
        <f>IF('1. Begroting'!F196="","",'1. Begroting'!F196)</f>
        <v/>
      </c>
      <c r="E196" s="181" t="str">
        <f>IF('1. Begroting'!G196="","",'1. Begroting'!G196)</f>
        <v/>
      </c>
      <c r="F196" s="83">
        <f>'1. Begroting'!N196</f>
        <v>0</v>
      </c>
      <c r="H196" s="24">
        <v>0</v>
      </c>
      <c r="I196" s="24">
        <v>0</v>
      </c>
      <c r="J196" s="24">
        <v>0</v>
      </c>
      <c r="K196" s="35">
        <v>0</v>
      </c>
    </row>
    <row r="197" spans="2:11" ht="12" customHeight="1" x14ac:dyDescent="0.2">
      <c r="B197" s="194" t="s">
        <v>201</v>
      </c>
      <c r="C197" s="180" t="str">
        <f>IF('1. Begroting'!C197="","",'1. Begroting'!C197)</f>
        <v/>
      </c>
      <c r="D197" s="181" t="str">
        <f>IF('1. Begroting'!F197="","",'1. Begroting'!F197)</f>
        <v/>
      </c>
      <c r="E197" s="181" t="str">
        <f>IF('1. Begroting'!G197="","",'1. Begroting'!G197)</f>
        <v/>
      </c>
      <c r="F197" s="83">
        <f>'1. Begroting'!N197</f>
        <v>0</v>
      </c>
      <c r="H197" s="24">
        <v>0</v>
      </c>
      <c r="I197" s="24">
        <v>0</v>
      </c>
      <c r="J197" s="24">
        <v>0</v>
      </c>
      <c r="K197" s="35">
        <v>0</v>
      </c>
    </row>
    <row r="198" spans="2:11" ht="12" customHeight="1" x14ac:dyDescent="0.2">
      <c r="B198" s="194" t="s">
        <v>201</v>
      </c>
      <c r="C198" s="180" t="str">
        <f>IF('1. Begroting'!C198="","",'1. Begroting'!C198)</f>
        <v/>
      </c>
      <c r="D198" s="181" t="str">
        <f>IF('1. Begroting'!F198="","",'1. Begroting'!F198)</f>
        <v/>
      </c>
      <c r="E198" s="181" t="str">
        <f>IF('1. Begroting'!G198="","",'1. Begroting'!G198)</f>
        <v/>
      </c>
      <c r="F198" s="83">
        <f>'1. Begroting'!N198</f>
        <v>0</v>
      </c>
      <c r="H198" s="24">
        <v>0</v>
      </c>
      <c r="I198" s="24">
        <v>0</v>
      </c>
      <c r="J198" s="24">
        <v>0</v>
      </c>
      <c r="K198" s="35">
        <v>0</v>
      </c>
    </row>
    <row r="199" spans="2:11" ht="12" customHeight="1" x14ac:dyDescent="0.2">
      <c r="B199" s="194" t="s">
        <v>201</v>
      </c>
      <c r="C199" s="180" t="str">
        <f>IF('1. Begroting'!C199="","",'1. Begroting'!C199)</f>
        <v/>
      </c>
      <c r="D199" s="181" t="str">
        <f>IF('1. Begroting'!F199="","",'1. Begroting'!F199)</f>
        <v/>
      </c>
      <c r="E199" s="181" t="str">
        <f>IF('1. Begroting'!G199="","",'1. Begroting'!G199)</f>
        <v/>
      </c>
      <c r="F199" s="83">
        <f>'1. Begroting'!N199</f>
        <v>0</v>
      </c>
      <c r="H199" s="24">
        <v>0</v>
      </c>
      <c r="I199" s="24">
        <v>0</v>
      </c>
      <c r="J199" s="24">
        <v>0</v>
      </c>
      <c r="K199" s="35">
        <v>0</v>
      </c>
    </row>
    <row r="200" spans="2:11" ht="12" customHeight="1" x14ac:dyDescent="0.2">
      <c r="B200" s="194" t="s">
        <v>201</v>
      </c>
      <c r="C200" s="180" t="str">
        <f>IF('1. Begroting'!C200="","",'1. Begroting'!C200)</f>
        <v/>
      </c>
      <c r="D200" s="181" t="str">
        <f>IF('1. Begroting'!F200="","",'1. Begroting'!F200)</f>
        <v/>
      </c>
      <c r="E200" s="181" t="str">
        <f>IF('1. Begroting'!G200="","",'1. Begroting'!G200)</f>
        <v/>
      </c>
      <c r="F200" s="83">
        <f>'1. Begroting'!N200</f>
        <v>0</v>
      </c>
      <c r="H200" s="24">
        <v>0</v>
      </c>
      <c r="I200" s="24">
        <v>0</v>
      </c>
      <c r="J200" s="24">
        <v>0</v>
      </c>
      <c r="K200" s="35">
        <v>0</v>
      </c>
    </row>
    <row r="201" spans="2:11" ht="12" customHeight="1" x14ac:dyDescent="0.2">
      <c r="B201" s="194" t="s">
        <v>201</v>
      </c>
      <c r="C201" s="180" t="str">
        <f>IF('1. Begroting'!C201="","",'1. Begroting'!C201)</f>
        <v/>
      </c>
      <c r="D201" s="181" t="str">
        <f>IF('1. Begroting'!F201="","",'1. Begroting'!F201)</f>
        <v/>
      </c>
      <c r="E201" s="181" t="str">
        <f>IF('1. Begroting'!G201="","",'1. Begroting'!G201)</f>
        <v/>
      </c>
      <c r="F201" s="83">
        <f>'1. Begroting'!N201</f>
        <v>0</v>
      </c>
      <c r="H201" s="24">
        <v>0</v>
      </c>
      <c r="I201" s="24">
        <v>0</v>
      </c>
      <c r="J201" s="24">
        <v>0</v>
      </c>
      <c r="K201" s="35">
        <v>0</v>
      </c>
    </row>
    <row r="202" spans="2:11" ht="12" customHeight="1" x14ac:dyDescent="0.2">
      <c r="B202" s="194" t="s">
        <v>201</v>
      </c>
      <c r="C202" s="180" t="str">
        <f>IF('1. Begroting'!C202="","",'1. Begroting'!C202)</f>
        <v/>
      </c>
      <c r="D202" s="181" t="str">
        <f>IF('1. Begroting'!F202="","",'1. Begroting'!F202)</f>
        <v/>
      </c>
      <c r="E202" s="181" t="str">
        <f>IF('1. Begroting'!G202="","",'1. Begroting'!G202)</f>
        <v/>
      </c>
      <c r="F202" s="83">
        <f>'1. Begroting'!N202</f>
        <v>0</v>
      </c>
      <c r="H202" s="24">
        <v>0</v>
      </c>
      <c r="I202" s="24">
        <v>0</v>
      </c>
      <c r="J202" s="24">
        <v>0</v>
      </c>
      <c r="K202" s="35">
        <v>0</v>
      </c>
    </row>
    <row r="203" spans="2:11" ht="12" customHeight="1" x14ac:dyDescent="0.2">
      <c r="B203" s="194" t="s">
        <v>201</v>
      </c>
      <c r="C203" s="180" t="str">
        <f>IF('1. Begroting'!C203="","",'1. Begroting'!C203)</f>
        <v/>
      </c>
      <c r="D203" s="181" t="str">
        <f>IF('1. Begroting'!F203="","",'1. Begroting'!F203)</f>
        <v/>
      </c>
      <c r="E203" s="181" t="str">
        <f>IF('1. Begroting'!G203="","",'1. Begroting'!G203)</f>
        <v/>
      </c>
      <c r="F203" s="83">
        <f>'1. Begroting'!N203</f>
        <v>0</v>
      </c>
      <c r="H203" s="24">
        <v>0</v>
      </c>
      <c r="I203" s="24">
        <v>0</v>
      </c>
      <c r="J203" s="24">
        <v>0</v>
      </c>
      <c r="K203" s="35">
        <v>0</v>
      </c>
    </row>
    <row r="204" spans="2:11" ht="12" customHeight="1" x14ac:dyDescent="0.2">
      <c r="B204" s="194" t="s">
        <v>201</v>
      </c>
      <c r="C204" s="180" t="str">
        <f>IF('1. Begroting'!C204="","",'1. Begroting'!C204)</f>
        <v/>
      </c>
      <c r="D204" s="181" t="str">
        <f>IF('1. Begroting'!F204="","",'1. Begroting'!F204)</f>
        <v/>
      </c>
      <c r="E204" s="181" t="str">
        <f>IF('1. Begroting'!G204="","",'1. Begroting'!G204)</f>
        <v/>
      </c>
      <c r="F204" s="83">
        <f>'1. Begroting'!N204</f>
        <v>0</v>
      </c>
      <c r="H204" s="24">
        <v>0</v>
      </c>
      <c r="I204" s="24">
        <v>0</v>
      </c>
      <c r="J204" s="24">
        <v>0</v>
      </c>
      <c r="K204" s="35">
        <v>0</v>
      </c>
    </row>
    <row r="205" spans="2:11" ht="12" customHeight="1" x14ac:dyDescent="0.2">
      <c r="B205" s="194" t="s">
        <v>201</v>
      </c>
      <c r="C205" s="180" t="str">
        <f>IF('1. Begroting'!C205="","",'1. Begroting'!C205)</f>
        <v/>
      </c>
      <c r="D205" s="181" t="str">
        <f>IF('1. Begroting'!F205="","",'1. Begroting'!F205)</f>
        <v/>
      </c>
      <c r="E205" s="181" t="str">
        <f>IF('1. Begroting'!G205="","",'1. Begroting'!G205)</f>
        <v/>
      </c>
      <c r="F205" s="83">
        <f>'1. Begroting'!N205</f>
        <v>0</v>
      </c>
      <c r="H205" s="24">
        <v>0</v>
      </c>
      <c r="I205" s="24">
        <v>0</v>
      </c>
      <c r="J205" s="24">
        <v>0</v>
      </c>
      <c r="K205" s="35">
        <v>0</v>
      </c>
    </row>
    <row r="206" spans="2:11" ht="12" customHeight="1" x14ac:dyDescent="0.25">
      <c r="B206" s="195" t="s">
        <v>239</v>
      </c>
      <c r="C206" s="178" t="str">
        <f>IF('1. Begroting'!C206="","",'1. Begroting'!C206)</f>
        <v/>
      </c>
      <c r="D206" s="76"/>
      <c r="E206" s="76"/>
      <c r="F206" s="76"/>
      <c r="H206" s="459"/>
      <c r="I206" s="379"/>
      <c r="J206" s="379"/>
      <c r="K206" s="438"/>
    </row>
    <row r="207" spans="2:11" ht="12" customHeight="1" x14ac:dyDescent="0.2">
      <c r="B207" s="194" t="s">
        <v>201</v>
      </c>
      <c r="C207" s="180" t="str">
        <f>IF('1. Begroting'!C207="","",'1. Begroting'!C207)</f>
        <v/>
      </c>
      <c r="D207" s="181" t="str">
        <f>IF('1. Begroting'!F207="","",'1. Begroting'!F207)</f>
        <v/>
      </c>
      <c r="E207" s="181" t="str">
        <f>IF('1. Begroting'!G207="","",'1. Begroting'!G207)</f>
        <v/>
      </c>
      <c r="F207" s="83">
        <f>'1. Begroting'!N207</f>
        <v>0</v>
      </c>
      <c r="H207" s="24">
        <v>0</v>
      </c>
      <c r="I207" s="24">
        <v>0</v>
      </c>
      <c r="J207" s="24">
        <v>0</v>
      </c>
      <c r="K207" s="35">
        <v>0</v>
      </c>
    </row>
    <row r="208" spans="2:11" ht="12" customHeight="1" x14ac:dyDescent="0.2">
      <c r="B208" s="194" t="s">
        <v>201</v>
      </c>
      <c r="C208" s="180" t="str">
        <f>IF('1. Begroting'!C208="","",'1. Begroting'!C208)</f>
        <v/>
      </c>
      <c r="D208" s="181" t="str">
        <f>IF('1. Begroting'!F208="","",'1. Begroting'!F208)</f>
        <v/>
      </c>
      <c r="E208" s="181" t="str">
        <f>IF('1. Begroting'!G208="","",'1. Begroting'!G208)</f>
        <v/>
      </c>
      <c r="F208" s="83">
        <f>'1. Begroting'!N208</f>
        <v>0</v>
      </c>
      <c r="H208" s="24">
        <v>0</v>
      </c>
      <c r="I208" s="24">
        <v>0</v>
      </c>
      <c r="J208" s="24">
        <v>0</v>
      </c>
      <c r="K208" s="35">
        <v>0</v>
      </c>
    </row>
    <row r="209" spans="2:11" ht="12" customHeight="1" x14ac:dyDescent="0.2">
      <c r="B209" s="194" t="s">
        <v>201</v>
      </c>
      <c r="C209" s="180" t="str">
        <f>IF('1. Begroting'!C209="","",'1. Begroting'!C209)</f>
        <v/>
      </c>
      <c r="D209" s="181" t="str">
        <f>IF('1. Begroting'!F209="","",'1. Begroting'!F209)</f>
        <v/>
      </c>
      <c r="E209" s="181" t="str">
        <f>IF('1. Begroting'!G209="","",'1. Begroting'!G209)</f>
        <v/>
      </c>
      <c r="F209" s="83">
        <f>'1. Begroting'!N209</f>
        <v>0</v>
      </c>
      <c r="H209" s="24">
        <v>0</v>
      </c>
      <c r="I209" s="24">
        <v>0</v>
      </c>
      <c r="J209" s="24">
        <v>0</v>
      </c>
      <c r="K209" s="35">
        <v>0</v>
      </c>
    </row>
    <row r="210" spans="2:11" ht="12" customHeight="1" x14ac:dyDescent="0.2">
      <c r="B210" s="194" t="s">
        <v>201</v>
      </c>
      <c r="C210" s="180" t="str">
        <f>IF('1. Begroting'!C210="","",'1. Begroting'!C210)</f>
        <v/>
      </c>
      <c r="D210" s="181" t="str">
        <f>IF('1. Begroting'!F210="","",'1. Begroting'!F210)</f>
        <v/>
      </c>
      <c r="E210" s="181" t="str">
        <f>IF('1. Begroting'!G210="","",'1. Begroting'!G210)</f>
        <v/>
      </c>
      <c r="F210" s="83">
        <f>'1. Begroting'!N210</f>
        <v>0</v>
      </c>
      <c r="H210" s="24">
        <v>0</v>
      </c>
      <c r="I210" s="24">
        <v>0</v>
      </c>
      <c r="J210" s="24">
        <v>0</v>
      </c>
      <c r="K210" s="35">
        <v>0</v>
      </c>
    </row>
    <row r="211" spans="2:11" ht="12" customHeight="1" x14ac:dyDescent="0.2">
      <c r="B211" s="194" t="s">
        <v>201</v>
      </c>
      <c r="C211" s="180" t="str">
        <f>IF('1. Begroting'!C211="","",'1. Begroting'!C211)</f>
        <v/>
      </c>
      <c r="D211" s="181" t="str">
        <f>IF('1. Begroting'!F211="","",'1. Begroting'!F211)</f>
        <v/>
      </c>
      <c r="E211" s="181" t="str">
        <f>IF('1. Begroting'!G211="","",'1. Begroting'!G211)</f>
        <v/>
      </c>
      <c r="F211" s="83">
        <f>'1. Begroting'!N211</f>
        <v>0</v>
      </c>
      <c r="H211" s="24">
        <v>0</v>
      </c>
      <c r="I211" s="24">
        <v>0</v>
      </c>
      <c r="J211" s="24">
        <v>0</v>
      </c>
      <c r="K211" s="35">
        <v>0</v>
      </c>
    </row>
    <row r="212" spans="2:11" ht="12" customHeight="1" x14ac:dyDescent="0.2">
      <c r="B212" s="194" t="s">
        <v>201</v>
      </c>
      <c r="C212" s="180" t="str">
        <f>IF('1. Begroting'!C212="","",'1. Begroting'!C212)</f>
        <v/>
      </c>
      <c r="D212" s="181" t="str">
        <f>IF('1. Begroting'!F212="","",'1. Begroting'!F212)</f>
        <v/>
      </c>
      <c r="E212" s="181" t="str">
        <f>IF('1. Begroting'!G212="","",'1. Begroting'!G212)</f>
        <v/>
      </c>
      <c r="F212" s="83">
        <f>'1. Begroting'!N212</f>
        <v>0</v>
      </c>
      <c r="H212" s="24">
        <v>0</v>
      </c>
      <c r="I212" s="24">
        <v>0</v>
      </c>
      <c r="J212" s="24">
        <v>0</v>
      </c>
      <c r="K212" s="35">
        <v>0</v>
      </c>
    </row>
    <row r="213" spans="2:11" ht="12" customHeight="1" x14ac:dyDescent="0.2">
      <c r="B213" s="194" t="s">
        <v>201</v>
      </c>
      <c r="C213" s="180" t="str">
        <f>IF('1. Begroting'!C213="","",'1. Begroting'!C213)</f>
        <v/>
      </c>
      <c r="D213" s="181" t="str">
        <f>IF('1. Begroting'!F213="","",'1. Begroting'!F213)</f>
        <v/>
      </c>
      <c r="E213" s="181" t="str">
        <f>IF('1. Begroting'!G213="","",'1. Begroting'!G213)</f>
        <v/>
      </c>
      <c r="F213" s="83">
        <f>'1. Begroting'!N213</f>
        <v>0</v>
      </c>
      <c r="H213" s="24">
        <v>0</v>
      </c>
      <c r="I213" s="24">
        <v>0</v>
      </c>
      <c r="J213" s="24">
        <v>0</v>
      </c>
      <c r="K213" s="35">
        <v>0</v>
      </c>
    </row>
    <row r="214" spans="2:11" ht="12" customHeight="1" x14ac:dyDescent="0.2">
      <c r="B214" s="194" t="s">
        <v>201</v>
      </c>
      <c r="C214" s="180" t="str">
        <f>IF('1. Begroting'!C214="","",'1. Begroting'!C214)</f>
        <v/>
      </c>
      <c r="D214" s="181" t="str">
        <f>IF('1. Begroting'!F214="","",'1. Begroting'!F214)</f>
        <v/>
      </c>
      <c r="E214" s="181" t="str">
        <f>IF('1. Begroting'!G214="","",'1. Begroting'!G214)</f>
        <v/>
      </c>
      <c r="F214" s="83">
        <f>'1. Begroting'!N214</f>
        <v>0</v>
      </c>
      <c r="H214" s="24">
        <v>0</v>
      </c>
      <c r="I214" s="24">
        <v>0</v>
      </c>
      <c r="J214" s="24">
        <v>0</v>
      </c>
      <c r="K214" s="35">
        <v>0</v>
      </c>
    </row>
    <row r="215" spans="2:11" ht="12" customHeight="1" x14ac:dyDescent="0.2">
      <c r="B215" s="194" t="s">
        <v>201</v>
      </c>
      <c r="C215" s="180" t="str">
        <f>IF('1. Begroting'!C215="","",'1. Begroting'!C215)</f>
        <v/>
      </c>
      <c r="D215" s="181" t="str">
        <f>IF('1. Begroting'!F215="","",'1. Begroting'!F215)</f>
        <v/>
      </c>
      <c r="E215" s="181" t="str">
        <f>IF('1. Begroting'!G215="","",'1. Begroting'!G215)</f>
        <v/>
      </c>
      <c r="F215" s="83">
        <f>'1. Begroting'!N215</f>
        <v>0</v>
      </c>
      <c r="H215" s="24">
        <v>0</v>
      </c>
      <c r="I215" s="24">
        <v>0</v>
      </c>
      <c r="J215" s="24">
        <v>0</v>
      </c>
      <c r="K215" s="35">
        <v>0</v>
      </c>
    </row>
    <row r="216" spans="2:11" ht="12" customHeight="1" x14ac:dyDescent="0.2">
      <c r="B216" s="194" t="s">
        <v>201</v>
      </c>
      <c r="C216" s="180" t="str">
        <f>IF('1. Begroting'!C216="","",'1. Begroting'!C216)</f>
        <v/>
      </c>
      <c r="D216" s="181" t="str">
        <f>IF('1. Begroting'!F216="","",'1. Begroting'!F216)</f>
        <v/>
      </c>
      <c r="E216" s="181" t="str">
        <f>IF('1. Begroting'!G216="","",'1. Begroting'!G216)</f>
        <v/>
      </c>
      <c r="F216" s="83">
        <f>'1. Begroting'!N216</f>
        <v>0</v>
      </c>
      <c r="H216" s="24">
        <v>0</v>
      </c>
      <c r="I216" s="24">
        <v>0</v>
      </c>
      <c r="J216" s="24">
        <v>0</v>
      </c>
      <c r="K216" s="35">
        <v>0</v>
      </c>
    </row>
    <row r="217" spans="2:11" ht="12" customHeight="1" x14ac:dyDescent="0.2">
      <c r="B217" s="195" t="s">
        <v>240</v>
      </c>
      <c r="C217" s="178" t="str">
        <f>IF('1. Begroting'!C217="","",'1. Begroting'!C217)</f>
        <v/>
      </c>
      <c r="D217" s="76"/>
      <c r="E217" s="76"/>
      <c r="F217" s="76"/>
      <c r="H217" s="459"/>
      <c r="I217" s="460"/>
      <c r="J217" s="460"/>
      <c r="K217" s="461"/>
    </row>
    <row r="218" spans="2:11" ht="12" customHeight="1" x14ac:dyDescent="0.2">
      <c r="B218" s="194" t="s">
        <v>201</v>
      </c>
      <c r="C218" s="180" t="str">
        <f>IF('1. Begroting'!C218="","",'1. Begroting'!C218)</f>
        <v/>
      </c>
      <c r="D218" s="181" t="str">
        <f>IF('1. Begroting'!F218="","",'1. Begroting'!F218)</f>
        <v/>
      </c>
      <c r="E218" s="181" t="str">
        <f>IF('1. Begroting'!G218="","",'1. Begroting'!G218)</f>
        <v/>
      </c>
      <c r="F218" s="83">
        <f>'1. Begroting'!N218</f>
        <v>0</v>
      </c>
      <c r="H218" s="24">
        <v>0</v>
      </c>
      <c r="I218" s="24">
        <v>0</v>
      </c>
      <c r="J218" s="24">
        <v>0</v>
      </c>
      <c r="K218" s="35">
        <v>0</v>
      </c>
    </row>
    <row r="219" spans="2:11" ht="12" customHeight="1" x14ac:dyDescent="0.2">
      <c r="B219" s="194" t="s">
        <v>201</v>
      </c>
      <c r="C219" s="180" t="str">
        <f>IF('1. Begroting'!C219="","",'1. Begroting'!C219)</f>
        <v/>
      </c>
      <c r="D219" s="181" t="str">
        <f>IF('1. Begroting'!F219="","",'1. Begroting'!F219)</f>
        <v/>
      </c>
      <c r="E219" s="181" t="str">
        <f>IF('1. Begroting'!G219="","",'1. Begroting'!G219)</f>
        <v/>
      </c>
      <c r="F219" s="83">
        <f>'1. Begroting'!N219</f>
        <v>0</v>
      </c>
      <c r="H219" s="24">
        <v>0</v>
      </c>
      <c r="I219" s="24">
        <v>0</v>
      </c>
      <c r="J219" s="24">
        <v>0</v>
      </c>
      <c r="K219" s="35">
        <v>0</v>
      </c>
    </row>
    <row r="220" spans="2:11" ht="12" customHeight="1" x14ac:dyDescent="0.2">
      <c r="B220" s="194" t="s">
        <v>201</v>
      </c>
      <c r="C220" s="180" t="str">
        <f>IF('1. Begroting'!C220="","",'1. Begroting'!C220)</f>
        <v/>
      </c>
      <c r="D220" s="181" t="str">
        <f>IF('1. Begroting'!F220="","",'1. Begroting'!F220)</f>
        <v/>
      </c>
      <c r="E220" s="181" t="str">
        <f>IF('1. Begroting'!G220="","",'1. Begroting'!G220)</f>
        <v/>
      </c>
      <c r="F220" s="83">
        <f>'1. Begroting'!N220</f>
        <v>0</v>
      </c>
      <c r="H220" s="24">
        <v>0</v>
      </c>
      <c r="I220" s="24">
        <v>0</v>
      </c>
      <c r="J220" s="24">
        <v>0</v>
      </c>
      <c r="K220" s="35">
        <v>0</v>
      </c>
    </row>
    <row r="221" spans="2:11" ht="12" customHeight="1" x14ac:dyDescent="0.2">
      <c r="B221" s="194" t="s">
        <v>201</v>
      </c>
      <c r="C221" s="180" t="str">
        <f>IF('1. Begroting'!C221="","",'1. Begroting'!C221)</f>
        <v/>
      </c>
      <c r="D221" s="181" t="str">
        <f>IF('1. Begroting'!F221="","",'1. Begroting'!F221)</f>
        <v/>
      </c>
      <c r="E221" s="181" t="str">
        <f>IF('1. Begroting'!G221="","",'1. Begroting'!G221)</f>
        <v/>
      </c>
      <c r="F221" s="83">
        <f>'1. Begroting'!N221</f>
        <v>0</v>
      </c>
      <c r="H221" s="24">
        <v>0</v>
      </c>
      <c r="I221" s="24">
        <v>0</v>
      </c>
      <c r="J221" s="24">
        <v>0</v>
      </c>
      <c r="K221" s="35">
        <v>0</v>
      </c>
    </row>
    <row r="222" spans="2:11" ht="12" customHeight="1" x14ac:dyDescent="0.2">
      <c r="B222" s="194" t="s">
        <v>201</v>
      </c>
      <c r="C222" s="180" t="str">
        <f>IF('1. Begroting'!C222="","",'1. Begroting'!C222)</f>
        <v/>
      </c>
      <c r="D222" s="181" t="str">
        <f>IF('1. Begroting'!F222="","",'1. Begroting'!F222)</f>
        <v/>
      </c>
      <c r="E222" s="181" t="str">
        <f>IF('1. Begroting'!G222="","",'1. Begroting'!G222)</f>
        <v/>
      </c>
      <c r="F222" s="83">
        <f>'1. Begroting'!N222</f>
        <v>0</v>
      </c>
      <c r="H222" s="24">
        <v>0</v>
      </c>
      <c r="I222" s="24">
        <v>0</v>
      </c>
      <c r="J222" s="24">
        <v>0</v>
      </c>
      <c r="K222" s="35">
        <v>0</v>
      </c>
    </row>
    <row r="223" spans="2:11" ht="12" customHeight="1" x14ac:dyDescent="0.2">
      <c r="B223" s="194" t="s">
        <v>201</v>
      </c>
      <c r="C223" s="180" t="str">
        <f>IF('1. Begroting'!C223="","",'1. Begroting'!C223)</f>
        <v/>
      </c>
      <c r="D223" s="181" t="str">
        <f>IF('1. Begroting'!F223="","",'1. Begroting'!F223)</f>
        <v/>
      </c>
      <c r="E223" s="181" t="str">
        <f>IF('1. Begroting'!G223="","",'1. Begroting'!G223)</f>
        <v/>
      </c>
      <c r="F223" s="83">
        <f>'1. Begroting'!N223</f>
        <v>0</v>
      </c>
      <c r="H223" s="24">
        <v>0</v>
      </c>
      <c r="I223" s="24">
        <v>0</v>
      </c>
      <c r="J223" s="24">
        <v>0</v>
      </c>
      <c r="K223" s="35">
        <v>0</v>
      </c>
    </row>
    <row r="224" spans="2:11" ht="12" customHeight="1" x14ac:dyDescent="0.2">
      <c r="B224" s="194" t="s">
        <v>201</v>
      </c>
      <c r="C224" s="180" t="str">
        <f>IF('1. Begroting'!C224="","",'1. Begroting'!C224)</f>
        <v/>
      </c>
      <c r="D224" s="181" t="str">
        <f>IF('1. Begroting'!F224="","",'1. Begroting'!F224)</f>
        <v/>
      </c>
      <c r="E224" s="181" t="str">
        <f>IF('1. Begroting'!G224="","",'1. Begroting'!G224)</f>
        <v/>
      </c>
      <c r="F224" s="83">
        <f>'1. Begroting'!N224</f>
        <v>0</v>
      </c>
      <c r="H224" s="24">
        <v>0</v>
      </c>
      <c r="I224" s="24">
        <v>0</v>
      </c>
      <c r="J224" s="24">
        <v>0</v>
      </c>
      <c r="K224" s="35">
        <v>0</v>
      </c>
    </row>
    <row r="225" spans="2:11" ht="12" customHeight="1" x14ac:dyDescent="0.2">
      <c r="B225" s="194" t="s">
        <v>201</v>
      </c>
      <c r="C225" s="180" t="str">
        <f>IF('1. Begroting'!C225="","",'1. Begroting'!C225)</f>
        <v/>
      </c>
      <c r="D225" s="181" t="str">
        <f>IF('1. Begroting'!F225="","",'1. Begroting'!F225)</f>
        <v/>
      </c>
      <c r="E225" s="181" t="str">
        <f>IF('1. Begroting'!G225="","",'1. Begroting'!G225)</f>
        <v/>
      </c>
      <c r="F225" s="83">
        <f>'1. Begroting'!N225</f>
        <v>0</v>
      </c>
      <c r="H225" s="24">
        <v>0</v>
      </c>
      <c r="I225" s="24">
        <v>0</v>
      </c>
      <c r="J225" s="24">
        <v>0</v>
      </c>
      <c r="K225" s="35">
        <v>0</v>
      </c>
    </row>
    <row r="226" spans="2:11" ht="12" customHeight="1" x14ac:dyDescent="0.2">
      <c r="B226" s="194" t="s">
        <v>201</v>
      </c>
      <c r="C226" s="180" t="str">
        <f>IF('1. Begroting'!C226="","",'1. Begroting'!C226)</f>
        <v/>
      </c>
      <c r="D226" s="181" t="str">
        <f>IF('1. Begroting'!F226="","",'1. Begroting'!F226)</f>
        <v/>
      </c>
      <c r="E226" s="181" t="str">
        <f>IF('1. Begroting'!G226="","",'1. Begroting'!G226)</f>
        <v/>
      </c>
      <c r="F226" s="83">
        <f>'1. Begroting'!N226</f>
        <v>0</v>
      </c>
      <c r="H226" s="24">
        <v>0</v>
      </c>
      <c r="I226" s="24">
        <v>0</v>
      </c>
      <c r="J226" s="24">
        <v>0</v>
      </c>
      <c r="K226" s="35">
        <v>0</v>
      </c>
    </row>
    <row r="227" spans="2:11" ht="12" customHeight="1" x14ac:dyDescent="0.2">
      <c r="B227" s="194" t="s">
        <v>201</v>
      </c>
      <c r="C227" s="180" t="str">
        <f>IF('1. Begroting'!C227="","",'1. Begroting'!C227)</f>
        <v/>
      </c>
      <c r="D227" s="181" t="str">
        <f>IF('1. Begroting'!F227="","",'1. Begroting'!F227)</f>
        <v/>
      </c>
      <c r="E227" s="181" t="str">
        <f>IF('1. Begroting'!G227="","",'1. Begroting'!G227)</f>
        <v/>
      </c>
      <c r="F227" s="83">
        <f>'1. Begroting'!N227</f>
        <v>0</v>
      </c>
      <c r="H227" s="24">
        <v>0</v>
      </c>
      <c r="I227" s="24">
        <v>0</v>
      </c>
      <c r="J227" s="24">
        <v>0</v>
      </c>
      <c r="K227" s="35">
        <v>0</v>
      </c>
    </row>
    <row r="228" spans="2:11" ht="12" customHeight="1" x14ac:dyDescent="0.25">
      <c r="B228" s="195" t="s">
        <v>241</v>
      </c>
      <c r="C228" s="178" t="str">
        <f>IF('1. Begroting'!C228="","",'1. Begroting'!C228)</f>
        <v/>
      </c>
      <c r="D228" s="76"/>
      <c r="E228" s="76"/>
      <c r="F228" s="76"/>
      <c r="H228" s="459"/>
      <c r="I228" s="379"/>
      <c r="J228" s="379"/>
      <c r="K228" s="438"/>
    </row>
    <row r="229" spans="2:11" ht="12" customHeight="1" x14ac:dyDescent="0.2">
      <c r="B229" s="194" t="s">
        <v>201</v>
      </c>
      <c r="C229" s="180" t="str">
        <f>IF('1. Begroting'!C229="","",'1. Begroting'!C229)</f>
        <v/>
      </c>
      <c r="D229" s="181" t="str">
        <f>IF('1. Begroting'!F229="","",'1. Begroting'!F229)</f>
        <v/>
      </c>
      <c r="E229" s="181" t="str">
        <f>IF('1. Begroting'!G229="","",'1. Begroting'!G229)</f>
        <v/>
      </c>
      <c r="F229" s="83">
        <f>'1. Begroting'!N229</f>
        <v>0</v>
      </c>
      <c r="H229" s="24">
        <v>0</v>
      </c>
      <c r="I229" s="24">
        <v>0</v>
      </c>
      <c r="J229" s="24">
        <v>0</v>
      </c>
      <c r="K229" s="35">
        <v>0</v>
      </c>
    </row>
    <row r="230" spans="2:11" ht="12" customHeight="1" x14ac:dyDescent="0.2">
      <c r="B230" s="194" t="s">
        <v>201</v>
      </c>
      <c r="C230" s="180" t="str">
        <f>IF('1. Begroting'!C230="","",'1. Begroting'!C230)</f>
        <v/>
      </c>
      <c r="D230" s="181" t="str">
        <f>IF('1. Begroting'!F230="","",'1. Begroting'!F230)</f>
        <v/>
      </c>
      <c r="E230" s="181" t="str">
        <f>IF('1. Begroting'!G230="","",'1. Begroting'!G230)</f>
        <v/>
      </c>
      <c r="F230" s="83">
        <f>'1. Begroting'!N230</f>
        <v>0</v>
      </c>
      <c r="H230" s="24">
        <v>0</v>
      </c>
      <c r="I230" s="24">
        <v>0</v>
      </c>
      <c r="J230" s="24">
        <v>0</v>
      </c>
      <c r="K230" s="35">
        <v>0</v>
      </c>
    </row>
    <row r="231" spans="2:11" ht="12" customHeight="1" x14ac:dyDescent="0.2">
      <c r="B231" s="194" t="s">
        <v>201</v>
      </c>
      <c r="C231" s="180" t="str">
        <f>IF('1. Begroting'!C231="","",'1. Begroting'!C231)</f>
        <v/>
      </c>
      <c r="D231" s="181" t="str">
        <f>IF('1. Begroting'!F231="","",'1. Begroting'!F231)</f>
        <v/>
      </c>
      <c r="E231" s="181" t="str">
        <f>IF('1. Begroting'!G231="","",'1. Begroting'!G231)</f>
        <v/>
      </c>
      <c r="F231" s="83">
        <f>'1. Begroting'!N231</f>
        <v>0</v>
      </c>
      <c r="H231" s="24">
        <v>0</v>
      </c>
      <c r="I231" s="24">
        <v>0</v>
      </c>
      <c r="J231" s="24">
        <v>0</v>
      </c>
      <c r="K231" s="35">
        <v>0</v>
      </c>
    </row>
    <row r="232" spans="2:11" ht="12" customHeight="1" x14ac:dyDescent="0.2">
      <c r="B232" s="194" t="s">
        <v>201</v>
      </c>
      <c r="C232" s="180" t="str">
        <f>IF('1. Begroting'!C232="","",'1. Begroting'!C232)</f>
        <v/>
      </c>
      <c r="D232" s="181" t="str">
        <f>IF('1. Begroting'!F232="","",'1. Begroting'!F232)</f>
        <v/>
      </c>
      <c r="E232" s="181" t="str">
        <f>IF('1. Begroting'!G232="","",'1. Begroting'!G232)</f>
        <v/>
      </c>
      <c r="F232" s="83">
        <f>'1. Begroting'!N232</f>
        <v>0</v>
      </c>
      <c r="H232" s="24">
        <v>0</v>
      </c>
      <c r="I232" s="24">
        <v>0</v>
      </c>
      <c r="J232" s="24">
        <v>0</v>
      </c>
      <c r="K232" s="35">
        <v>0</v>
      </c>
    </row>
    <row r="233" spans="2:11" ht="12" customHeight="1" x14ac:dyDescent="0.2">
      <c r="B233" s="194" t="s">
        <v>201</v>
      </c>
      <c r="C233" s="180" t="str">
        <f>IF('1. Begroting'!C233="","",'1. Begroting'!C233)</f>
        <v/>
      </c>
      <c r="D233" s="181" t="str">
        <f>IF('1. Begroting'!F233="","",'1. Begroting'!F233)</f>
        <v/>
      </c>
      <c r="E233" s="181" t="str">
        <f>IF('1. Begroting'!G233="","",'1. Begroting'!G233)</f>
        <v/>
      </c>
      <c r="F233" s="83">
        <f>'1. Begroting'!N233</f>
        <v>0</v>
      </c>
      <c r="H233" s="24">
        <v>0</v>
      </c>
      <c r="I233" s="24">
        <v>0</v>
      </c>
      <c r="J233" s="24">
        <v>0</v>
      </c>
      <c r="K233" s="35">
        <v>0</v>
      </c>
    </row>
    <row r="234" spans="2:11" ht="12" customHeight="1" x14ac:dyDescent="0.2">
      <c r="B234" s="194" t="s">
        <v>201</v>
      </c>
      <c r="C234" s="180" t="str">
        <f>IF('1. Begroting'!C234="","",'1. Begroting'!C234)</f>
        <v/>
      </c>
      <c r="D234" s="181" t="str">
        <f>IF('1. Begroting'!F234="","",'1. Begroting'!F234)</f>
        <v/>
      </c>
      <c r="E234" s="181" t="str">
        <f>IF('1. Begroting'!G234="","",'1. Begroting'!G234)</f>
        <v/>
      </c>
      <c r="F234" s="83">
        <f>'1. Begroting'!N234</f>
        <v>0</v>
      </c>
      <c r="H234" s="24">
        <v>0</v>
      </c>
      <c r="I234" s="24">
        <v>0</v>
      </c>
      <c r="J234" s="24">
        <v>0</v>
      </c>
      <c r="K234" s="35">
        <v>0</v>
      </c>
    </row>
    <row r="235" spans="2:11" ht="12" customHeight="1" x14ac:dyDescent="0.2">
      <c r="B235" s="194" t="s">
        <v>201</v>
      </c>
      <c r="C235" s="180" t="str">
        <f>IF('1. Begroting'!C235="","",'1. Begroting'!C235)</f>
        <v/>
      </c>
      <c r="D235" s="181" t="str">
        <f>IF('1. Begroting'!F235="","",'1. Begroting'!F235)</f>
        <v/>
      </c>
      <c r="E235" s="181" t="str">
        <f>IF('1. Begroting'!G235="","",'1. Begroting'!G235)</f>
        <v/>
      </c>
      <c r="F235" s="83">
        <f>'1. Begroting'!N235</f>
        <v>0</v>
      </c>
      <c r="H235" s="24">
        <v>0</v>
      </c>
      <c r="I235" s="24">
        <v>0</v>
      </c>
      <c r="J235" s="24">
        <v>0</v>
      </c>
      <c r="K235" s="35">
        <v>0</v>
      </c>
    </row>
    <row r="236" spans="2:11" ht="12" customHeight="1" x14ac:dyDescent="0.2">
      <c r="B236" s="194" t="s">
        <v>201</v>
      </c>
      <c r="C236" s="180" t="str">
        <f>IF('1. Begroting'!C236="","",'1. Begroting'!C236)</f>
        <v/>
      </c>
      <c r="D236" s="181" t="str">
        <f>IF('1. Begroting'!F236="","",'1. Begroting'!F236)</f>
        <v/>
      </c>
      <c r="E236" s="181" t="str">
        <f>IF('1. Begroting'!G236="","",'1. Begroting'!G236)</f>
        <v/>
      </c>
      <c r="F236" s="83">
        <f>'1. Begroting'!N236</f>
        <v>0</v>
      </c>
      <c r="H236" s="24">
        <v>0</v>
      </c>
      <c r="I236" s="24">
        <v>0</v>
      </c>
      <c r="J236" s="24">
        <v>0</v>
      </c>
      <c r="K236" s="35">
        <v>0</v>
      </c>
    </row>
    <row r="237" spans="2:11" ht="12" customHeight="1" x14ac:dyDescent="0.2">
      <c r="B237" s="194" t="s">
        <v>201</v>
      </c>
      <c r="C237" s="180" t="str">
        <f>IF('1. Begroting'!C237="","",'1. Begroting'!C237)</f>
        <v/>
      </c>
      <c r="D237" s="181" t="str">
        <f>IF('1. Begroting'!F237="","",'1. Begroting'!F237)</f>
        <v/>
      </c>
      <c r="E237" s="181" t="str">
        <f>IF('1. Begroting'!G237="","",'1. Begroting'!G237)</f>
        <v/>
      </c>
      <c r="F237" s="83">
        <f>'1. Begroting'!N237</f>
        <v>0</v>
      </c>
      <c r="H237" s="24">
        <v>0</v>
      </c>
      <c r="I237" s="24">
        <v>0</v>
      </c>
      <c r="J237" s="24">
        <v>0</v>
      </c>
      <c r="K237" s="35">
        <v>0</v>
      </c>
    </row>
    <row r="238" spans="2:11" ht="12" customHeight="1" x14ac:dyDescent="0.2">
      <c r="B238" s="194" t="s">
        <v>201</v>
      </c>
      <c r="C238" s="180" t="str">
        <f>IF('1. Begroting'!C238="","",'1. Begroting'!C238)</f>
        <v/>
      </c>
      <c r="D238" s="181" t="str">
        <f>IF('1. Begroting'!F238="","",'1. Begroting'!F238)</f>
        <v/>
      </c>
      <c r="E238" s="181" t="str">
        <f>IF('1. Begroting'!G238="","",'1. Begroting'!G238)</f>
        <v/>
      </c>
      <c r="F238" s="83">
        <f>'1. Begroting'!N238</f>
        <v>0</v>
      </c>
      <c r="H238" s="24">
        <v>0</v>
      </c>
      <c r="I238" s="24">
        <v>0</v>
      </c>
      <c r="J238" s="24">
        <v>0</v>
      </c>
      <c r="K238" s="35">
        <v>0</v>
      </c>
    </row>
    <row r="239" spans="2:11" ht="12" customHeight="1" x14ac:dyDescent="0.25">
      <c r="B239" s="196"/>
      <c r="C239" s="466" t="s">
        <v>208</v>
      </c>
      <c r="D239" s="467"/>
      <c r="E239" s="468"/>
      <c r="F239" s="184">
        <f>SUM(F196:F237)</f>
        <v>0</v>
      </c>
      <c r="G239" s="185"/>
      <c r="H239" s="17">
        <f>SUM(H196:H238)</f>
        <v>0</v>
      </c>
      <c r="I239" s="17">
        <f t="shared" ref="I239:K239" si="9">SUM(I196:I238)</f>
        <v>0</v>
      </c>
      <c r="J239" s="17">
        <f t="shared" si="9"/>
        <v>0</v>
      </c>
      <c r="K239" s="38">
        <f t="shared" si="9"/>
        <v>0</v>
      </c>
    </row>
    <row r="240" spans="2:11" ht="20.100000000000001" customHeight="1" x14ac:dyDescent="0.25">
      <c r="B240" s="196"/>
      <c r="C240" s="464" t="s">
        <v>255</v>
      </c>
      <c r="D240" s="465"/>
      <c r="E240" s="465"/>
      <c r="F240" s="465"/>
      <c r="G240" s="185"/>
      <c r="H240" s="453" t="s">
        <v>253</v>
      </c>
      <c r="I240" s="454"/>
      <c r="J240" s="454"/>
      <c r="K240" s="455"/>
    </row>
    <row r="241" spans="2:11" ht="12" customHeight="1" x14ac:dyDescent="0.2">
      <c r="B241" s="196"/>
      <c r="C241" s="173" t="s">
        <v>256</v>
      </c>
      <c r="D241" s="66" t="s">
        <v>211</v>
      </c>
      <c r="E241" s="66" t="s">
        <v>212</v>
      </c>
      <c r="F241" s="66" t="s">
        <v>216</v>
      </c>
      <c r="G241" s="185"/>
      <c r="H241" s="175">
        <v>2024</v>
      </c>
      <c r="I241" s="175">
        <v>2025</v>
      </c>
      <c r="J241" s="175">
        <v>2026</v>
      </c>
      <c r="K241" s="176">
        <v>2027</v>
      </c>
    </row>
    <row r="242" spans="2:11" ht="12" customHeight="1" x14ac:dyDescent="0.2">
      <c r="B242" s="196"/>
      <c r="C242" s="186" t="str">
        <f>'1. Begroting'!C242</f>
        <v>selecteer activiteit</v>
      </c>
      <c r="D242" s="181" t="str">
        <f>IF('1. Begroting'!D242="","",'1. Begroting'!E242)</f>
        <v/>
      </c>
      <c r="E242" s="181" t="str">
        <f>IF('1. Begroting'!D244="","",'1. Begroting'!D244)</f>
        <v/>
      </c>
      <c r="F242" s="83">
        <f>'1. Begroting'!N242</f>
        <v>0</v>
      </c>
      <c r="H242" s="18">
        <v>0</v>
      </c>
      <c r="I242" s="18">
        <v>0</v>
      </c>
      <c r="J242" s="18">
        <v>0</v>
      </c>
      <c r="K242" s="36">
        <v>0</v>
      </c>
    </row>
    <row r="243" spans="2:11" ht="12" customHeight="1" x14ac:dyDescent="0.2">
      <c r="B243" s="196"/>
      <c r="C243" s="186"/>
      <c r="D243" s="181"/>
      <c r="E243" s="181"/>
      <c r="F243" s="83">
        <f>'1. Begroting'!N243</f>
        <v>0</v>
      </c>
      <c r="H243" s="18">
        <v>0</v>
      </c>
      <c r="I243" s="18">
        <v>0</v>
      </c>
      <c r="J243" s="18">
        <v>0</v>
      </c>
      <c r="K243" s="36">
        <v>0</v>
      </c>
    </row>
    <row r="244" spans="2:11" ht="12" customHeight="1" x14ac:dyDescent="0.2">
      <c r="B244" s="196"/>
      <c r="C244" s="186" t="str">
        <f>'1. Begroting'!C244</f>
        <v>selecteer activiteit</v>
      </c>
      <c r="D244" s="181" t="str">
        <f>IF('1. Begroting'!D244="","",'1. Begroting'!E244)</f>
        <v/>
      </c>
      <c r="E244" s="181" t="str">
        <f>IF('1. Begroting'!D245="","",'1. Begroting'!D245)</f>
        <v/>
      </c>
      <c r="F244" s="83">
        <f>'1. Begroting'!N244</f>
        <v>0</v>
      </c>
      <c r="H244" s="18">
        <v>0</v>
      </c>
      <c r="I244" s="18">
        <v>0</v>
      </c>
      <c r="J244" s="18">
        <v>0</v>
      </c>
      <c r="K244" s="36">
        <v>0</v>
      </c>
    </row>
    <row r="245" spans="2:11" ht="12" customHeight="1" x14ac:dyDescent="0.2">
      <c r="B245" s="196"/>
      <c r="C245" s="186" t="str">
        <f>'1. Begroting'!C245</f>
        <v>selecteer activiteit</v>
      </c>
      <c r="D245" s="181" t="str">
        <f>IF('1. Begroting'!D245="","",'1. Begroting'!E245)</f>
        <v/>
      </c>
      <c r="E245" s="181" t="str">
        <f>IF('1. Begroting'!D246="","",'1. Begroting'!D246)</f>
        <v/>
      </c>
      <c r="F245" s="83">
        <f>'1. Begroting'!N245</f>
        <v>0</v>
      </c>
      <c r="H245" s="18">
        <v>0</v>
      </c>
      <c r="I245" s="18">
        <v>0</v>
      </c>
      <c r="J245" s="18">
        <v>0</v>
      </c>
      <c r="K245" s="36">
        <v>0</v>
      </c>
    </row>
    <row r="246" spans="2:11" ht="12" customHeight="1" x14ac:dyDescent="0.2">
      <c r="B246" s="196"/>
      <c r="C246" s="186" t="str">
        <f>'1. Begroting'!C246</f>
        <v>selecteer activiteit</v>
      </c>
      <c r="D246" s="181" t="str">
        <f>IF('1. Begroting'!D246="","",'1. Begroting'!E246)</f>
        <v/>
      </c>
      <c r="E246" s="181" t="str">
        <f>IF('1. Begroting'!D247="","",'1. Begroting'!D247)</f>
        <v/>
      </c>
      <c r="F246" s="83">
        <f>'1. Begroting'!N246</f>
        <v>0</v>
      </c>
      <c r="H246" s="18">
        <v>0</v>
      </c>
      <c r="I246" s="18">
        <v>0</v>
      </c>
      <c r="J246" s="18">
        <v>0</v>
      </c>
      <c r="K246" s="36">
        <v>0</v>
      </c>
    </row>
    <row r="247" spans="2:11" ht="12" customHeight="1" x14ac:dyDescent="0.2">
      <c r="B247" s="196"/>
      <c r="C247" s="186" t="str">
        <f>'1. Begroting'!C247</f>
        <v>selecteer activiteit</v>
      </c>
      <c r="D247" s="181" t="str">
        <f>IF('1. Begroting'!D247="","",'1. Begroting'!E247)</f>
        <v/>
      </c>
      <c r="E247" s="181" t="str">
        <f>IF('1. Begroting'!D248="","",'1. Begroting'!D248)</f>
        <v/>
      </c>
      <c r="F247" s="83">
        <f>'1. Begroting'!N247</f>
        <v>0</v>
      </c>
      <c r="H247" s="18">
        <v>0</v>
      </c>
      <c r="I247" s="18">
        <v>0</v>
      </c>
      <c r="J247" s="18">
        <v>0</v>
      </c>
      <c r="K247" s="36">
        <v>0</v>
      </c>
    </row>
    <row r="248" spans="2:11" ht="12" customHeight="1" x14ac:dyDescent="0.2">
      <c r="B248" s="196"/>
      <c r="C248" s="186" t="str">
        <f>'1. Begroting'!C248</f>
        <v>selecteer activiteit</v>
      </c>
      <c r="D248" s="181" t="str">
        <f>IF('1. Begroting'!D248="","",'1. Begroting'!E248)</f>
        <v/>
      </c>
      <c r="E248" s="181" t="str">
        <f>IF('1. Begroting'!D249="","",'1. Begroting'!D249)</f>
        <v/>
      </c>
      <c r="F248" s="83">
        <f>'1. Begroting'!N248</f>
        <v>0</v>
      </c>
      <c r="H248" s="18">
        <v>0</v>
      </c>
      <c r="I248" s="18">
        <v>0</v>
      </c>
      <c r="J248" s="18">
        <v>0</v>
      </c>
      <c r="K248" s="36">
        <v>0</v>
      </c>
    </row>
    <row r="249" spans="2:11" ht="12" customHeight="1" x14ac:dyDescent="0.2">
      <c r="B249" s="197"/>
      <c r="C249" s="186" t="str">
        <f>'1. Begroting'!C249</f>
        <v>selecteer activiteit</v>
      </c>
      <c r="D249" s="181" t="str">
        <f>IF('1. Begroting'!D249="","",'1. Begroting'!E249)</f>
        <v/>
      </c>
      <c r="E249" s="181" t="str">
        <f>IF('1. Begroting'!D250="","",'1. Begroting'!D250)</f>
        <v/>
      </c>
      <c r="F249" s="83">
        <f>'1. Begroting'!N249</f>
        <v>0</v>
      </c>
      <c r="H249" s="18">
        <v>0</v>
      </c>
      <c r="I249" s="18">
        <v>0</v>
      </c>
      <c r="J249" s="18">
        <v>0</v>
      </c>
      <c r="K249" s="36">
        <v>0</v>
      </c>
    </row>
    <row r="250" spans="2:11" s="88" customFormat="1" ht="20.100000000000001" customHeight="1" x14ac:dyDescent="0.25">
      <c r="B250" s="187"/>
      <c r="C250" s="466" t="s">
        <v>218</v>
      </c>
      <c r="D250" s="467"/>
      <c r="E250" s="468"/>
      <c r="F250" s="17">
        <f>SUM(F242:F249)</f>
        <v>0</v>
      </c>
      <c r="H250" s="17">
        <f t="shared" ref="H250:K250" si="10">SUM(H242:H249)</f>
        <v>0</v>
      </c>
      <c r="I250" s="17">
        <f t="shared" si="10"/>
        <v>0</v>
      </c>
      <c r="J250" s="17">
        <f t="shared" si="10"/>
        <v>0</v>
      </c>
      <c r="K250" s="38">
        <f t="shared" si="10"/>
        <v>0</v>
      </c>
    </row>
    <row r="251" spans="2:11" s="88" customFormat="1" ht="20.100000000000001" customHeight="1" thickBot="1" x14ac:dyDescent="0.3">
      <c r="B251" s="188"/>
      <c r="C251" s="469" t="s">
        <v>219</v>
      </c>
      <c r="D251" s="470"/>
      <c r="E251" s="471"/>
      <c r="F251" s="189">
        <f>F239+F250</f>
        <v>0</v>
      </c>
      <c r="G251" s="190"/>
      <c r="H251" s="189">
        <f t="shared" ref="H251:K251" si="11">H239+H250</f>
        <v>0</v>
      </c>
      <c r="I251" s="189">
        <f t="shared" si="11"/>
        <v>0</v>
      </c>
      <c r="J251" s="189">
        <f t="shared" si="11"/>
        <v>0</v>
      </c>
      <c r="K251" s="191">
        <f t="shared" si="11"/>
        <v>0</v>
      </c>
    </row>
    <row r="252" spans="2:11" s="88" customFormat="1" ht="12.75" thickBot="1" x14ac:dyDescent="0.25"/>
    <row r="253" spans="2:11" ht="15" x14ac:dyDescent="0.2">
      <c r="B253" s="170" t="str">
        <f>'1. Begroting'!B253</f>
        <v>Selecteer indeling project</v>
      </c>
      <c r="C253" s="462" t="str">
        <f>IF('1. Begroting'!C253="","",'1. Begroting'!C253)</f>
        <v/>
      </c>
      <c r="D253" s="463"/>
      <c r="E253" s="463"/>
      <c r="F253" s="463"/>
      <c r="G253" s="171"/>
      <c r="H253" s="447" t="s">
        <v>253</v>
      </c>
      <c r="I253" s="448"/>
      <c r="J253" s="448"/>
      <c r="K253" s="449"/>
    </row>
    <row r="254" spans="2:11" ht="15" x14ac:dyDescent="0.2">
      <c r="B254" s="192"/>
      <c r="C254" s="464" t="s">
        <v>190</v>
      </c>
      <c r="D254" s="472"/>
      <c r="E254" s="472"/>
      <c r="F254" s="472"/>
      <c r="H254" s="450"/>
      <c r="I254" s="451"/>
      <c r="J254" s="451"/>
      <c r="K254" s="452"/>
    </row>
    <row r="255" spans="2:11" s="64" customFormat="1" ht="24" x14ac:dyDescent="0.2">
      <c r="B255" s="174"/>
      <c r="C255" s="173" t="s">
        <v>254</v>
      </c>
      <c r="D255" s="66" t="s">
        <v>46</v>
      </c>
      <c r="E255" s="66" t="s">
        <v>191</v>
      </c>
      <c r="F255" s="66" t="s">
        <v>216</v>
      </c>
      <c r="G255" s="89"/>
      <c r="H255" s="175">
        <v>2024</v>
      </c>
      <c r="I255" s="175">
        <v>2025</v>
      </c>
      <c r="J255" s="175">
        <v>2026</v>
      </c>
      <c r="K255" s="176">
        <v>2027</v>
      </c>
    </row>
    <row r="256" spans="2:11" ht="12" customHeight="1" x14ac:dyDescent="0.25">
      <c r="B256" s="193" t="s">
        <v>242</v>
      </c>
      <c r="C256" s="178" t="str">
        <f>IF('1. Begroting'!C256="","",'1. Begroting'!C256)</f>
        <v/>
      </c>
      <c r="D256" s="74"/>
      <c r="E256" s="76"/>
      <c r="F256" s="76"/>
      <c r="H256" s="456"/>
      <c r="I256" s="457"/>
      <c r="J256" s="457"/>
      <c r="K256" s="458"/>
    </row>
    <row r="257" spans="2:11" ht="12" customHeight="1" x14ac:dyDescent="0.2">
      <c r="B257" s="194" t="s">
        <v>201</v>
      </c>
      <c r="C257" s="180" t="str">
        <f>IF('1. Begroting'!C257="","",'1. Begroting'!C257)</f>
        <v/>
      </c>
      <c r="D257" s="181" t="str">
        <f>IF('1. Begroting'!F257="","",'1. Begroting'!F257)</f>
        <v/>
      </c>
      <c r="E257" s="181" t="str">
        <f>IF('1. Begroting'!G257="","",'1. Begroting'!G257)</f>
        <v/>
      </c>
      <c r="F257" s="83">
        <f>'1. Begroting'!N257</f>
        <v>0</v>
      </c>
      <c r="H257" s="24">
        <v>0</v>
      </c>
      <c r="I257" s="24">
        <v>0</v>
      </c>
      <c r="J257" s="24">
        <v>0</v>
      </c>
      <c r="K257" s="35">
        <v>0</v>
      </c>
    </row>
    <row r="258" spans="2:11" ht="12" customHeight="1" x14ac:dyDescent="0.2">
      <c r="B258" s="194" t="s">
        <v>201</v>
      </c>
      <c r="C258" s="180" t="str">
        <f>IF('1. Begroting'!C258="","",'1. Begroting'!C258)</f>
        <v/>
      </c>
      <c r="D258" s="181" t="str">
        <f>IF('1. Begroting'!F258="","",'1. Begroting'!F258)</f>
        <v/>
      </c>
      <c r="E258" s="181" t="str">
        <f>IF('1. Begroting'!G258="","",'1. Begroting'!G258)</f>
        <v/>
      </c>
      <c r="F258" s="83">
        <f>'1. Begroting'!N258</f>
        <v>0</v>
      </c>
      <c r="H258" s="24">
        <v>0</v>
      </c>
      <c r="I258" s="24">
        <v>0</v>
      </c>
      <c r="J258" s="24">
        <v>0</v>
      </c>
      <c r="K258" s="35">
        <v>0</v>
      </c>
    </row>
    <row r="259" spans="2:11" ht="12" customHeight="1" x14ac:dyDescent="0.2">
      <c r="B259" s="194" t="s">
        <v>201</v>
      </c>
      <c r="C259" s="180" t="str">
        <f>IF('1. Begroting'!C259="","",'1. Begroting'!C259)</f>
        <v/>
      </c>
      <c r="D259" s="181" t="str">
        <f>IF('1. Begroting'!F259="","",'1. Begroting'!F259)</f>
        <v/>
      </c>
      <c r="E259" s="181" t="str">
        <f>IF('1. Begroting'!G259="","",'1. Begroting'!G259)</f>
        <v/>
      </c>
      <c r="F259" s="83">
        <f>'1. Begroting'!N259</f>
        <v>0</v>
      </c>
      <c r="H259" s="24">
        <v>0</v>
      </c>
      <c r="I259" s="24">
        <v>0</v>
      </c>
      <c r="J259" s="24">
        <v>0</v>
      </c>
      <c r="K259" s="35">
        <v>0</v>
      </c>
    </row>
    <row r="260" spans="2:11" ht="12" customHeight="1" x14ac:dyDescent="0.2">
      <c r="B260" s="194" t="s">
        <v>201</v>
      </c>
      <c r="C260" s="180" t="str">
        <f>IF('1. Begroting'!C260="","",'1. Begroting'!C260)</f>
        <v/>
      </c>
      <c r="D260" s="181" t="str">
        <f>IF('1. Begroting'!F260="","",'1. Begroting'!F260)</f>
        <v/>
      </c>
      <c r="E260" s="181" t="str">
        <f>IF('1. Begroting'!G260="","",'1. Begroting'!G260)</f>
        <v/>
      </c>
      <c r="F260" s="83">
        <f>'1. Begroting'!N260</f>
        <v>0</v>
      </c>
      <c r="H260" s="24">
        <v>0</v>
      </c>
      <c r="I260" s="24">
        <v>0</v>
      </c>
      <c r="J260" s="24">
        <v>0</v>
      </c>
      <c r="K260" s="35">
        <v>0</v>
      </c>
    </row>
    <row r="261" spans="2:11" ht="12" customHeight="1" x14ac:dyDescent="0.2">
      <c r="B261" s="194" t="s">
        <v>201</v>
      </c>
      <c r="C261" s="180" t="str">
        <f>IF('1. Begroting'!C261="","",'1. Begroting'!C261)</f>
        <v/>
      </c>
      <c r="D261" s="181" t="str">
        <f>IF('1. Begroting'!F261="","",'1. Begroting'!F261)</f>
        <v/>
      </c>
      <c r="E261" s="181" t="str">
        <f>IF('1. Begroting'!G261="","",'1. Begroting'!G261)</f>
        <v/>
      </c>
      <c r="F261" s="83">
        <f>'1. Begroting'!N261</f>
        <v>0</v>
      </c>
      <c r="H261" s="24">
        <v>0</v>
      </c>
      <c r="I261" s="24">
        <v>0</v>
      </c>
      <c r="J261" s="24">
        <v>0</v>
      </c>
      <c r="K261" s="35">
        <v>0</v>
      </c>
    </row>
    <row r="262" spans="2:11" ht="12" customHeight="1" x14ac:dyDescent="0.2">
      <c r="B262" s="194" t="s">
        <v>201</v>
      </c>
      <c r="C262" s="180" t="str">
        <f>IF('1. Begroting'!C262="","",'1. Begroting'!C262)</f>
        <v/>
      </c>
      <c r="D262" s="181" t="str">
        <f>IF('1. Begroting'!F262="","",'1. Begroting'!F262)</f>
        <v/>
      </c>
      <c r="E262" s="181" t="str">
        <f>IF('1. Begroting'!G262="","",'1. Begroting'!G262)</f>
        <v/>
      </c>
      <c r="F262" s="83">
        <f>'1. Begroting'!N262</f>
        <v>0</v>
      </c>
      <c r="H262" s="24">
        <v>0</v>
      </c>
      <c r="I262" s="24">
        <v>0</v>
      </c>
      <c r="J262" s="24">
        <v>0</v>
      </c>
      <c r="K262" s="35">
        <v>0</v>
      </c>
    </row>
    <row r="263" spans="2:11" ht="12" customHeight="1" x14ac:dyDescent="0.2">
      <c r="B263" s="194" t="s">
        <v>201</v>
      </c>
      <c r="C263" s="180" t="str">
        <f>IF('1. Begroting'!C263="","",'1. Begroting'!C263)</f>
        <v/>
      </c>
      <c r="D263" s="181" t="str">
        <f>IF('1. Begroting'!F263="","",'1. Begroting'!F263)</f>
        <v/>
      </c>
      <c r="E263" s="181" t="str">
        <f>IF('1. Begroting'!G263="","",'1. Begroting'!G263)</f>
        <v/>
      </c>
      <c r="F263" s="83">
        <f>'1. Begroting'!N263</f>
        <v>0</v>
      </c>
      <c r="H263" s="24">
        <v>0</v>
      </c>
      <c r="I263" s="24">
        <v>0</v>
      </c>
      <c r="J263" s="24">
        <v>0</v>
      </c>
      <c r="K263" s="35">
        <v>0</v>
      </c>
    </row>
    <row r="264" spans="2:11" ht="12" customHeight="1" x14ac:dyDescent="0.2">
      <c r="B264" s="194" t="s">
        <v>201</v>
      </c>
      <c r="C264" s="180" t="str">
        <f>IF('1. Begroting'!C264="","",'1. Begroting'!C264)</f>
        <v/>
      </c>
      <c r="D264" s="181" t="str">
        <f>IF('1. Begroting'!F264="","",'1. Begroting'!F264)</f>
        <v/>
      </c>
      <c r="E264" s="181" t="str">
        <f>IF('1. Begroting'!G264="","",'1. Begroting'!G264)</f>
        <v/>
      </c>
      <c r="F264" s="83">
        <f>'1. Begroting'!N264</f>
        <v>0</v>
      </c>
      <c r="H264" s="24">
        <v>0</v>
      </c>
      <c r="I264" s="24">
        <v>0</v>
      </c>
      <c r="J264" s="24">
        <v>0</v>
      </c>
      <c r="K264" s="35">
        <v>0</v>
      </c>
    </row>
    <row r="265" spans="2:11" ht="12" customHeight="1" x14ac:dyDescent="0.2">
      <c r="B265" s="194" t="s">
        <v>201</v>
      </c>
      <c r="C265" s="180" t="str">
        <f>IF('1. Begroting'!C265="","",'1. Begroting'!C265)</f>
        <v/>
      </c>
      <c r="D265" s="181" t="str">
        <f>IF('1. Begroting'!F265="","",'1. Begroting'!F265)</f>
        <v/>
      </c>
      <c r="E265" s="181" t="str">
        <f>IF('1. Begroting'!G265="","",'1. Begroting'!G265)</f>
        <v/>
      </c>
      <c r="F265" s="83">
        <f>'1. Begroting'!N265</f>
        <v>0</v>
      </c>
      <c r="H265" s="24">
        <v>0</v>
      </c>
      <c r="I265" s="24">
        <v>0</v>
      </c>
      <c r="J265" s="24">
        <v>0</v>
      </c>
      <c r="K265" s="35">
        <v>0</v>
      </c>
    </row>
    <row r="266" spans="2:11" ht="12" customHeight="1" x14ac:dyDescent="0.2">
      <c r="B266" s="194" t="s">
        <v>201</v>
      </c>
      <c r="C266" s="180" t="str">
        <f>IF('1. Begroting'!C266="","",'1. Begroting'!C266)</f>
        <v/>
      </c>
      <c r="D266" s="181" t="str">
        <f>IF('1. Begroting'!F266="","",'1. Begroting'!F266)</f>
        <v/>
      </c>
      <c r="E266" s="181" t="str">
        <f>IF('1. Begroting'!G266="","",'1. Begroting'!G266)</f>
        <v/>
      </c>
      <c r="F266" s="83">
        <f>'1. Begroting'!N266</f>
        <v>0</v>
      </c>
      <c r="H266" s="24">
        <v>0</v>
      </c>
      <c r="I266" s="24">
        <v>0</v>
      </c>
      <c r="J266" s="24">
        <v>0</v>
      </c>
      <c r="K266" s="35">
        <v>0</v>
      </c>
    </row>
    <row r="267" spans="2:11" ht="12" customHeight="1" x14ac:dyDescent="0.25">
      <c r="B267" s="195" t="s">
        <v>243</v>
      </c>
      <c r="C267" s="178" t="str">
        <f>IF('1. Begroting'!C267="","",'1. Begroting'!C267)</f>
        <v/>
      </c>
      <c r="D267" s="76" t="str">
        <f>IF('1. Begroting'!F267="","",'1. Begroting'!F267)</f>
        <v/>
      </c>
      <c r="E267" s="76" t="str">
        <f>IF('1. Begroting'!G267="","",'1. Begroting'!G267)</f>
        <v/>
      </c>
      <c r="F267" s="76"/>
      <c r="H267" s="459"/>
      <c r="I267" s="379"/>
      <c r="J267" s="379"/>
      <c r="K267" s="438"/>
    </row>
    <row r="268" spans="2:11" ht="12" customHeight="1" x14ac:dyDescent="0.2">
      <c r="B268" s="194" t="s">
        <v>201</v>
      </c>
      <c r="C268" s="180" t="str">
        <f>IF('1. Begroting'!C268="","",'1. Begroting'!C268)</f>
        <v/>
      </c>
      <c r="D268" s="181" t="str">
        <f>IF('1. Begroting'!F268="","",'1. Begroting'!F268)</f>
        <v/>
      </c>
      <c r="E268" s="181" t="str">
        <f>IF('1. Begroting'!G268="","",'1. Begroting'!G268)</f>
        <v/>
      </c>
      <c r="F268" s="83">
        <f>'1. Begroting'!N268</f>
        <v>0</v>
      </c>
      <c r="H268" s="24">
        <v>0</v>
      </c>
      <c r="I268" s="24">
        <v>0</v>
      </c>
      <c r="J268" s="24">
        <v>0</v>
      </c>
      <c r="K268" s="35">
        <v>0</v>
      </c>
    </row>
    <row r="269" spans="2:11" ht="12" customHeight="1" x14ac:dyDescent="0.2">
      <c r="B269" s="194" t="s">
        <v>201</v>
      </c>
      <c r="C269" s="180" t="str">
        <f>IF('1. Begroting'!C269="","",'1. Begroting'!C269)</f>
        <v/>
      </c>
      <c r="D269" s="181" t="str">
        <f>IF('1. Begroting'!F269="","",'1. Begroting'!F269)</f>
        <v/>
      </c>
      <c r="E269" s="181" t="str">
        <f>IF('1. Begroting'!G269="","",'1. Begroting'!G269)</f>
        <v/>
      </c>
      <c r="F269" s="83">
        <f>'1. Begroting'!N269</f>
        <v>0</v>
      </c>
      <c r="H269" s="24">
        <v>0</v>
      </c>
      <c r="I269" s="24">
        <v>0</v>
      </c>
      <c r="J269" s="24">
        <v>0</v>
      </c>
      <c r="K269" s="35">
        <v>0</v>
      </c>
    </row>
    <row r="270" spans="2:11" ht="12" customHeight="1" x14ac:dyDescent="0.2">
      <c r="B270" s="194" t="s">
        <v>201</v>
      </c>
      <c r="C270" s="180" t="str">
        <f>IF('1. Begroting'!C270="","",'1. Begroting'!C270)</f>
        <v/>
      </c>
      <c r="D270" s="181" t="str">
        <f>IF('1. Begroting'!F270="","",'1. Begroting'!F270)</f>
        <v/>
      </c>
      <c r="E270" s="181" t="str">
        <f>IF('1. Begroting'!G270="","",'1. Begroting'!G270)</f>
        <v/>
      </c>
      <c r="F270" s="83">
        <f>'1. Begroting'!N270</f>
        <v>0</v>
      </c>
      <c r="H270" s="24">
        <v>0</v>
      </c>
      <c r="I270" s="24">
        <v>0</v>
      </c>
      <c r="J270" s="24">
        <v>0</v>
      </c>
      <c r="K270" s="35">
        <v>0</v>
      </c>
    </row>
    <row r="271" spans="2:11" ht="12" customHeight="1" x14ac:dyDescent="0.2">
      <c r="B271" s="194" t="s">
        <v>201</v>
      </c>
      <c r="C271" s="180" t="str">
        <f>IF('1. Begroting'!C271="","",'1. Begroting'!C271)</f>
        <v/>
      </c>
      <c r="D271" s="181" t="str">
        <f>IF('1. Begroting'!F271="","",'1. Begroting'!F271)</f>
        <v/>
      </c>
      <c r="E271" s="181" t="str">
        <f>IF('1. Begroting'!G271="","",'1. Begroting'!G271)</f>
        <v/>
      </c>
      <c r="F271" s="83">
        <f>'1. Begroting'!N271</f>
        <v>0</v>
      </c>
      <c r="H271" s="24">
        <v>0</v>
      </c>
      <c r="I271" s="24">
        <v>0</v>
      </c>
      <c r="J271" s="24">
        <v>0</v>
      </c>
      <c r="K271" s="35">
        <v>0</v>
      </c>
    </row>
    <row r="272" spans="2:11" ht="12" customHeight="1" x14ac:dyDescent="0.2">
      <c r="B272" s="194" t="s">
        <v>201</v>
      </c>
      <c r="C272" s="180" t="str">
        <f>IF('1. Begroting'!C272="","",'1. Begroting'!C272)</f>
        <v/>
      </c>
      <c r="D272" s="181" t="str">
        <f>IF('1. Begroting'!F272="","",'1. Begroting'!F272)</f>
        <v/>
      </c>
      <c r="E272" s="181" t="str">
        <f>IF('1. Begroting'!G272="","",'1. Begroting'!G272)</f>
        <v/>
      </c>
      <c r="F272" s="83">
        <f>'1. Begroting'!N272</f>
        <v>0</v>
      </c>
      <c r="H272" s="24">
        <v>0</v>
      </c>
      <c r="I272" s="24">
        <v>0</v>
      </c>
      <c r="J272" s="24">
        <v>0</v>
      </c>
      <c r="K272" s="35">
        <v>0</v>
      </c>
    </row>
    <row r="273" spans="2:11" ht="12" customHeight="1" x14ac:dyDescent="0.2">
      <c r="B273" s="194" t="s">
        <v>201</v>
      </c>
      <c r="C273" s="180" t="str">
        <f>IF('1. Begroting'!C273="","",'1. Begroting'!C273)</f>
        <v/>
      </c>
      <c r="D273" s="181" t="str">
        <f>IF('1. Begroting'!F273="","",'1. Begroting'!F273)</f>
        <v/>
      </c>
      <c r="E273" s="181" t="str">
        <f>IF('1. Begroting'!G273="","",'1. Begroting'!G273)</f>
        <v/>
      </c>
      <c r="F273" s="83">
        <f>'1. Begroting'!N273</f>
        <v>0</v>
      </c>
      <c r="H273" s="24">
        <v>0</v>
      </c>
      <c r="I273" s="24">
        <v>0</v>
      </c>
      <c r="J273" s="24">
        <v>0</v>
      </c>
      <c r="K273" s="35">
        <v>0</v>
      </c>
    </row>
    <row r="274" spans="2:11" ht="12" customHeight="1" x14ac:dyDescent="0.2">
      <c r="B274" s="194" t="s">
        <v>201</v>
      </c>
      <c r="C274" s="180" t="str">
        <f>IF('1. Begroting'!C274="","",'1. Begroting'!C274)</f>
        <v/>
      </c>
      <c r="D274" s="181" t="str">
        <f>IF('1. Begroting'!F274="","",'1. Begroting'!F274)</f>
        <v/>
      </c>
      <c r="E274" s="181" t="str">
        <f>IF('1. Begroting'!G274="","",'1. Begroting'!G274)</f>
        <v/>
      </c>
      <c r="F274" s="83">
        <f>'1. Begroting'!N274</f>
        <v>0</v>
      </c>
      <c r="H274" s="24">
        <v>0</v>
      </c>
      <c r="I274" s="24">
        <v>0</v>
      </c>
      <c r="J274" s="24">
        <v>0</v>
      </c>
      <c r="K274" s="35">
        <v>0</v>
      </c>
    </row>
    <row r="275" spans="2:11" ht="12" customHeight="1" x14ac:dyDescent="0.2">
      <c r="B275" s="194" t="s">
        <v>201</v>
      </c>
      <c r="C275" s="180" t="str">
        <f>IF('1. Begroting'!C275="","",'1. Begroting'!C275)</f>
        <v/>
      </c>
      <c r="D275" s="181" t="str">
        <f>IF('1. Begroting'!F275="","",'1. Begroting'!F275)</f>
        <v/>
      </c>
      <c r="E275" s="181" t="str">
        <f>IF('1. Begroting'!G275="","",'1. Begroting'!G275)</f>
        <v/>
      </c>
      <c r="F275" s="83">
        <f>'1. Begroting'!N275</f>
        <v>0</v>
      </c>
      <c r="H275" s="24">
        <v>0</v>
      </c>
      <c r="I275" s="24">
        <v>0</v>
      </c>
      <c r="J275" s="24">
        <v>0</v>
      </c>
      <c r="K275" s="35">
        <v>0</v>
      </c>
    </row>
    <row r="276" spans="2:11" ht="12" customHeight="1" x14ac:dyDescent="0.2">
      <c r="B276" s="194" t="s">
        <v>201</v>
      </c>
      <c r="C276" s="180" t="str">
        <f>IF('1. Begroting'!C276="","",'1. Begroting'!C276)</f>
        <v/>
      </c>
      <c r="D276" s="181" t="str">
        <f>IF('1. Begroting'!F276="","",'1. Begroting'!F276)</f>
        <v/>
      </c>
      <c r="E276" s="181" t="str">
        <f>IF('1. Begroting'!G276="","",'1. Begroting'!G276)</f>
        <v/>
      </c>
      <c r="F276" s="83">
        <f>'1. Begroting'!N276</f>
        <v>0</v>
      </c>
      <c r="H276" s="24">
        <v>0</v>
      </c>
      <c r="I276" s="24">
        <v>0</v>
      </c>
      <c r="J276" s="24">
        <v>0</v>
      </c>
      <c r="K276" s="35">
        <v>0</v>
      </c>
    </row>
    <row r="277" spans="2:11" ht="12" customHeight="1" x14ac:dyDescent="0.2">
      <c r="B277" s="194" t="s">
        <v>201</v>
      </c>
      <c r="C277" s="180" t="str">
        <f>IF('1. Begroting'!C277="","",'1. Begroting'!C277)</f>
        <v/>
      </c>
      <c r="D277" s="181" t="str">
        <f>IF('1. Begroting'!F277="","",'1. Begroting'!F277)</f>
        <v/>
      </c>
      <c r="E277" s="181" t="str">
        <f>IF('1. Begroting'!G277="","",'1. Begroting'!G277)</f>
        <v/>
      </c>
      <c r="F277" s="83">
        <f>'1. Begroting'!N277</f>
        <v>0</v>
      </c>
      <c r="H277" s="24">
        <v>0</v>
      </c>
      <c r="I277" s="24">
        <v>0</v>
      </c>
      <c r="J277" s="24">
        <v>0</v>
      </c>
      <c r="K277" s="35">
        <v>0</v>
      </c>
    </row>
    <row r="278" spans="2:11" ht="12" customHeight="1" x14ac:dyDescent="0.2">
      <c r="B278" s="195" t="s">
        <v>244</v>
      </c>
      <c r="C278" s="178" t="str">
        <f>IF('1. Begroting'!C278="","",'1. Begroting'!C278)</f>
        <v/>
      </c>
      <c r="D278" s="76" t="str">
        <f>IF('1. Begroting'!F278="","",'1. Begroting'!F278)</f>
        <v/>
      </c>
      <c r="E278" s="76" t="str">
        <f>IF('1. Begroting'!G278="","",'1. Begroting'!G278)</f>
        <v/>
      </c>
      <c r="F278" s="76"/>
      <c r="H278" s="459"/>
      <c r="I278" s="460"/>
      <c r="J278" s="460"/>
      <c r="K278" s="461"/>
    </row>
    <row r="279" spans="2:11" ht="12" customHeight="1" x14ac:dyDescent="0.2">
      <c r="B279" s="194" t="s">
        <v>201</v>
      </c>
      <c r="C279" s="180" t="str">
        <f>IF('1. Begroting'!C279="","",'1. Begroting'!C279)</f>
        <v/>
      </c>
      <c r="D279" s="181" t="str">
        <f>IF('1. Begroting'!F279="","",'1. Begroting'!F279)</f>
        <v/>
      </c>
      <c r="E279" s="181" t="str">
        <f>IF('1. Begroting'!G279="","",'1. Begroting'!G279)</f>
        <v/>
      </c>
      <c r="F279" s="83">
        <f>'1. Begroting'!N279</f>
        <v>0</v>
      </c>
      <c r="H279" s="24">
        <v>0</v>
      </c>
      <c r="I279" s="24">
        <v>0</v>
      </c>
      <c r="J279" s="24">
        <v>0</v>
      </c>
      <c r="K279" s="35">
        <v>0</v>
      </c>
    </row>
    <row r="280" spans="2:11" ht="12" customHeight="1" x14ac:dyDescent="0.2">
      <c r="B280" s="194" t="s">
        <v>201</v>
      </c>
      <c r="C280" s="180" t="str">
        <f>IF('1. Begroting'!C280="","",'1. Begroting'!C280)</f>
        <v/>
      </c>
      <c r="D280" s="181" t="str">
        <f>IF('1. Begroting'!F280="","",'1. Begroting'!F280)</f>
        <v/>
      </c>
      <c r="E280" s="181" t="str">
        <f>IF('1. Begroting'!G280="","",'1. Begroting'!G280)</f>
        <v/>
      </c>
      <c r="F280" s="83">
        <f>'1. Begroting'!N280</f>
        <v>0</v>
      </c>
      <c r="H280" s="24">
        <v>0</v>
      </c>
      <c r="I280" s="24">
        <v>0</v>
      </c>
      <c r="J280" s="24">
        <v>0</v>
      </c>
      <c r="K280" s="35">
        <v>0</v>
      </c>
    </row>
    <row r="281" spans="2:11" ht="12" customHeight="1" x14ac:dyDescent="0.2">
      <c r="B281" s="194" t="s">
        <v>201</v>
      </c>
      <c r="C281" s="180" t="str">
        <f>IF('1. Begroting'!C281="","",'1. Begroting'!C281)</f>
        <v/>
      </c>
      <c r="D281" s="181" t="str">
        <f>IF('1. Begroting'!F281="","",'1. Begroting'!F281)</f>
        <v/>
      </c>
      <c r="E281" s="181" t="str">
        <f>IF('1. Begroting'!G281="","",'1. Begroting'!G281)</f>
        <v/>
      </c>
      <c r="F281" s="83">
        <f>'1. Begroting'!N281</f>
        <v>0</v>
      </c>
      <c r="H281" s="24">
        <v>0</v>
      </c>
      <c r="I281" s="24">
        <v>0</v>
      </c>
      <c r="J281" s="24">
        <v>0</v>
      </c>
      <c r="K281" s="35">
        <v>0</v>
      </c>
    </row>
    <row r="282" spans="2:11" ht="12" customHeight="1" x14ac:dyDescent="0.2">
      <c r="B282" s="194" t="s">
        <v>201</v>
      </c>
      <c r="C282" s="180" t="str">
        <f>IF('1. Begroting'!C282="","",'1. Begroting'!C282)</f>
        <v/>
      </c>
      <c r="D282" s="181" t="str">
        <f>IF('1. Begroting'!F282="","",'1. Begroting'!F282)</f>
        <v/>
      </c>
      <c r="E282" s="181" t="str">
        <f>IF('1. Begroting'!G282="","",'1. Begroting'!G282)</f>
        <v/>
      </c>
      <c r="F282" s="83">
        <f>'1. Begroting'!N282</f>
        <v>0</v>
      </c>
      <c r="H282" s="24">
        <v>0</v>
      </c>
      <c r="I282" s="24">
        <v>0</v>
      </c>
      <c r="J282" s="24">
        <v>0</v>
      </c>
      <c r="K282" s="35">
        <v>0</v>
      </c>
    </row>
    <row r="283" spans="2:11" ht="12" customHeight="1" x14ac:dyDescent="0.2">
      <c r="B283" s="194" t="s">
        <v>201</v>
      </c>
      <c r="C283" s="180" t="str">
        <f>IF('1. Begroting'!C283="","",'1. Begroting'!C283)</f>
        <v/>
      </c>
      <c r="D283" s="181" t="str">
        <f>IF('1. Begroting'!F283="","",'1. Begroting'!F283)</f>
        <v/>
      </c>
      <c r="E283" s="181" t="str">
        <f>IF('1. Begroting'!G283="","",'1. Begroting'!G283)</f>
        <v/>
      </c>
      <c r="F283" s="83">
        <f>'1. Begroting'!N283</f>
        <v>0</v>
      </c>
      <c r="H283" s="24">
        <v>0</v>
      </c>
      <c r="I283" s="24">
        <v>0</v>
      </c>
      <c r="J283" s="24">
        <v>0</v>
      </c>
      <c r="K283" s="35">
        <v>0</v>
      </c>
    </row>
    <row r="284" spans="2:11" ht="12" customHeight="1" x14ac:dyDescent="0.2">
      <c r="B284" s="194" t="s">
        <v>201</v>
      </c>
      <c r="C284" s="180" t="str">
        <f>IF('1. Begroting'!C284="","",'1. Begroting'!C284)</f>
        <v/>
      </c>
      <c r="D284" s="181" t="str">
        <f>IF('1. Begroting'!F284="","",'1. Begroting'!F284)</f>
        <v/>
      </c>
      <c r="E284" s="181" t="str">
        <f>IF('1. Begroting'!G284="","",'1. Begroting'!G284)</f>
        <v/>
      </c>
      <c r="F284" s="83">
        <f>'1. Begroting'!N284</f>
        <v>0</v>
      </c>
      <c r="H284" s="24">
        <v>0</v>
      </c>
      <c r="I284" s="24">
        <v>0</v>
      </c>
      <c r="J284" s="24">
        <v>0</v>
      </c>
      <c r="K284" s="35">
        <v>0</v>
      </c>
    </row>
    <row r="285" spans="2:11" ht="12" customHeight="1" x14ac:dyDescent="0.2">
      <c r="B285" s="194" t="s">
        <v>201</v>
      </c>
      <c r="C285" s="180" t="str">
        <f>IF('1. Begroting'!C285="","",'1. Begroting'!C285)</f>
        <v/>
      </c>
      <c r="D285" s="181" t="str">
        <f>IF('1. Begroting'!F285="","",'1. Begroting'!F285)</f>
        <v/>
      </c>
      <c r="E285" s="181" t="str">
        <f>IF('1. Begroting'!G285="","",'1. Begroting'!G285)</f>
        <v/>
      </c>
      <c r="F285" s="83">
        <f>'1. Begroting'!N285</f>
        <v>0</v>
      </c>
      <c r="H285" s="24">
        <v>0</v>
      </c>
      <c r="I285" s="24">
        <v>0</v>
      </c>
      <c r="J285" s="24">
        <v>0</v>
      </c>
      <c r="K285" s="35">
        <v>0</v>
      </c>
    </row>
    <row r="286" spans="2:11" ht="12" customHeight="1" x14ac:dyDescent="0.2">
      <c r="B286" s="194" t="s">
        <v>201</v>
      </c>
      <c r="C286" s="180" t="str">
        <f>IF('1. Begroting'!C286="","",'1. Begroting'!C286)</f>
        <v/>
      </c>
      <c r="D286" s="181" t="str">
        <f>IF('1. Begroting'!F286="","",'1. Begroting'!F286)</f>
        <v/>
      </c>
      <c r="E286" s="181" t="str">
        <f>IF('1. Begroting'!G286="","",'1. Begroting'!G286)</f>
        <v/>
      </c>
      <c r="F286" s="83">
        <f>'1. Begroting'!N286</f>
        <v>0</v>
      </c>
      <c r="H286" s="24">
        <v>0</v>
      </c>
      <c r="I286" s="24">
        <v>0</v>
      </c>
      <c r="J286" s="24">
        <v>0</v>
      </c>
      <c r="K286" s="35">
        <v>0</v>
      </c>
    </row>
    <row r="287" spans="2:11" ht="12" customHeight="1" x14ac:dyDescent="0.2">
      <c r="B287" s="194" t="s">
        <v>201</v>
      </c>
      <c r="C287" s="180" t="str">
        <f>IF('1. Begroting'!C287="","",'1. Begroting'!C287)</f>
        <v/>
      </c>
      <c r="D287" s="181" t="str">
        <f>IF('1. Begroting'!F287="","",'1. Begroting'!F287)</f>
        <v/>
      </c>
      <c r="E287" s="181" t="str">
        <f>IF('1. Begroting'!G287="","",'1. Begroting'!G287)</f>
        <v/>
      </c>
      <c r="F287" s="83">
        <f>'1. Begroting'!N287</f>
        <v>0</v>
      </c>
      <c r="H287" s="24">
        <v>0</v>
      </c>
      <c r="I287" s="24">
        <v>0</v>
      </c>
      <c r="J287" s="24">
        <v>0</v>
      </c>
      <c r="K287" s="35">
        <v>0</v>
      </c>
    </row>
    <row r="288" spans="2:11" ht="12" customHeight="1" x14ac:dyDescent="0.2">
      <c r="B288" s="194" t="s">
        <v>201</v>
      </c>
      <c r="C288" s="180" t="str">
        <f>IF('1. Begroting'!C288="","",'1. Begroting'!C288)</f>
        <v/>
      </c>
      <c r="D288" s="181" t="str">
        <f>IF('1. Begroting'!F288="","",'1. Begroting'!F288)</f>
        <v/>
      </c>
      <c r="E288" s="181" t="str">
        <f>IF('1. Begroting'!G288="","",'1. Begroting'!G288)</f>
        <v/>
      </c>
      <c r="F288" s="83">
        <f>'1. Begroting'!N288</f>
        <v>0</v>
      </c>
      <c r="H288" s="24">
        <v>0</v>
      </c>
      <c r="I288" s="24">
        <v>0</v>
      </c>
      <c r="J288" s="24">
        <v>0</v>
      </c>
      <c r="K288" s="35">
        <v>0</v>
      </c>
    </row>
    <row r="289" spans="2:11" ht="12" customHeight="1" x14ac:dyDescent="0.25">
      <c r="B289" s="195" t="s">
        <v>245</v>
      </c>
      <c r="C289" s="178" t="str">
        <f>IF('1. Begroting'!C289="","",'1. Begroting'!C289)</f>
        <v/>
      </c>
      <c r="D289" s="76" t="str">
        <f>IF('1. Begroting'!F289="","",'1. Begroting'!F289)</f>
        <v/>
      </c>
      <c r="E289" s="76" t="str">
        <f>IF('1. Begroting'!G289="","",'1. Begroting'!G289)</f>
        <v/>
      </c>
      <c r="F289" s="76"/>
      <c r="H289" s="459"/>
      <c r="I289" s="379"/>
      <c r="J289" s="379"/>
      <c r="K289" s="438"/>
    </row>
    <row r="290" spans="2:11" ht="12" customHeight="1" x14ac:dyDescent="0.2">
      <c r="B290" s="194" t="s">
        <v>201</v>
      </c>
      <c r="C290" s="180" t="str">
        <f>IF('1. Begroting'!C290="","",'1. Begroting'!C290)</f>
        <v/>
      </c>
      <c r="D290" s="181" t="str">
        <f>IF('1. Begroting'!F290="","",'1. Begroting'!F290)</f>
        <v/>
      </c>
      <c r="E290" s="181" t="str">
        <f>IF('1. Begroting'!G290="","",'1. Begroting'!G290)</f>
        <v/>
      </c>
      <c r="F290" s="83">
        <f>'1. Begroting'!N290</f>
        <v>0</v>
      </c>
      <c r="H290" s="24">
        <v>0</v>
      </c>
      <c r="I290" s="24">
        <v>0</v>
      </c>
      <c r="J290" s="24">
        <v>0</v>
      </c>
      <c r="K290" s="35">
        <v>0</v>
      </c>
    </row>
    <row r="291" spans="2:11" ht="12" customHeight="1" x14ac:dyDescent="0.2">
      <c r="B291" s="194" t="s">
        <v>201</v>
      </c>
      <c r="C291" s="180" t="str">
        <f>IF('1. Begroting'!C291="","",'1. Begroting'!C291)</f>
        <v/>
      </c>
      <c r="D291" s="181" t="str">
        <f>IF('1. Begroting'!F291="","",'1. Begroting'!F291)</f>
        <v/>
      </c>
      <c r="E291" s="181" t="str">
        <f>IF('1. Begroting'!G291="","",'1. Begroting'!G291)</f>
        <v/>
      </c>
      <c r="F291" s="83">
        <f>'1. Begroting'!N291</f>
        <v>0</v>
      </c>
      <c r="H291" s="24">
        <v>0</v>
      </c>
      <c r="I291" s="24">
        <v>0</v>
      </c>
      <c r="J291" s="24">
        <v>0</v>
      </c>
      <c r="K291" s="35">
        <v>0</v>
      </c>
    </row>
    <row r="292" spans="2:11" ht="12" customHeight="1" x14ac:dyDescent="0.2">
      <c r="B292" s="194" t="s">
        <v>201</v>
      </c>
      <c r="C292" s="180" t="str">
        <f>IF('1. Begroting'!C292="","",'1. Begroting'!C292)</f>
        <v/>
      </c>
      <c r="D292" s="181" t="str">
        <f>IF('1. Begroting'!F292="","",'1. Begroting'!F292)</f>
        <v/>
      </c>
      <c r="E292" s="181" t="str">
        <f>IF('1. Begroting'!G292="","",'1. Begroting'!G292)</f>
        <v/>
      </c>
      <c r="F292" s="83">
        <f>'1. Begroting'!N292</f>
        <v>0</v>
      </c>
      <c r="H292" s="24">
        <v>0</v>
      </c>
      <c r="I292" s="24">
        <v>0</v>
      </c>
      <c r="J292" s="24">
        <v>0</v>
      </c>
      <c r="K292" s="35">
        <v>0</v>
      </c>
    </row>
    <row r="293" spans="2:11" ht="12" customHeight="1" x14ac:dyDescent="0.2">
      <c r="B293" s="194" t="s">
        <v>201</v>
      </c>
      <c r="C293" s="180" t="str">
        <f>IF('1. Begroting'!C293="","",'1. Begroting'!C293)</f>
        <v/>
      </c>
      <c r="D293" s="181" t="str">
        <f>IF('1. Begroting'!F293="","",'1. Begroting'!F293)</f>
        <v/>
      </c>
      <c r="E293" s="181" t="str">
        <f>IF('1. Begroting'!G293="","",'1. Begroting'!G293)</f>
        <v/>
      </c>
      <c r="F293" s="83">
        <f>'1. Begroting'!N293</f>
        <v>0</v>
      </c>
      <c r="H293" s="24">
        <v>0</v>
      </c>
      <c r="I293" s="24">
        <v>0</v>
      </c>
      <c r="J293" s="24">
        <v>0</v>
      </c>
      <c r="K293" s="35">
        <v>0</v>
      </c>
    </row>
    <row r="294" spans="2:11" ht="12" customHeight="1" x14ac:dyDescent="0.2">
      <c r="B294" s="194" t="s">
        <v>201</v>
      </c>
      <c r="C294" s="180" t="str">
        <f>IF('1. Begroting'!C294="","",'1. Begroting'!C294)</f>
        <v/>
      </c>
      <c r="D294" s="181" t="str">
        <f>IF('1. Begroting'!F294="","",'1. Begroting'!F294)</f>
        <v/>
      </c>
      <c r="E294" s="181" t="str">
        <f>IF('1. Begroting'!G294="","",'1. Begroting'!G294)</f>
        <v/>
      </c>
      <c r="F294" s="83">
        <f>'1. Begroting'!N294</f>
        <v>0</v>
      </c>
      <c r="H294" s="24">
        <v>0</v>
      </c>
      <c r="I294" s="24">
        <v>0</v>
      </c>
      <c r="J294" s="24">
        <v>0</v>
      </c>
      <c r="K294" s="35">
        <v>0</v>
      </c>
    </row>
    <row r="295" spans="2:11" ht="12" customHeight="1" x14ac:dyDescent="0.2">
      <c r="B295" s="194" t="s">
        <v>201</v>
      </c>
      <c r="C295" s="180" t="str">
        <f>IF('1. Begroting'!C295="","",'1. Begroting'!C295)</f>
        <v/>
      </c>
      <c r="D295" s="181" t="str">
        <f>IF('1. Begroting'!F295="","",'1. Begroting'!F295)</f>
        <v/>
      </c>
      <c r="E295" s="181" t="str">
        <f>IF('1. Begroting'!G295="","",'1. Begroting'!G295)</f>
        <v/>
      </c>
      <c r="F295" s="83">
        <f>'1. Begroting'!N295</f>
        <v>0</v>
      </c>
      <c r="H295" s="24">
        <v>0</v>
      </c>
      <c r="I295" s="24">
        <v>0</v>
      </c>
      <c r="J295" s="24">
        <v>0</v>
      </c>
      <c r="K295" s="35">
        <v>0</v>
      </c>
    </row>
    <row r="296" spans="2:11" ht="12" customHeight="1" x14ac:dyDescent="0.2">
      <c r="B296" s="194" t="s">
        <v>201</v>
      </c>
      <c r="C296" s="180" t="str">
        <f>IF('1. Begroting'!C296="","",'1. Begroting'!C296)</f>
        <v/>
      </c>
      <c r="D296" s="181" t="str">
        <f>IF('1. Begroting'!F296="","",'1. Begroting'!F296)</f>
        <v/>
      </c>
      <c r="E296" s="181" t="str">
        <f>IF('1. Begroting'!G296="","",'1. Begroting'!G296)</f>
        <v/>
      </c>
      <c r="F296" s="83">
        <f>'1. Begroting'!N296</f>
        <v>0</v>
      </c>
      <c r="H296" s="24">
        <v>0</v>
      </c>
      <c r="I296" s="24">
        <v>0</v>
      </c>
      <c r="J296" s="24">
        <v>0</v>
      </c>
      <c r="K296" s="35">
        <v>0</v>
      </c>
    </row>
    <row r="297" spans="2:11" ht="12" customHeight="1" x14ac:dyDescent="0.2">
      <c r="B297" s="194" t="s">
        <v>201</v>
      </c>
      <c r="C297" s="180" t="str">
        <f>IF('1. Begroting'!C297="","",'1. Begroting'!C297)</f>
        <v/>
      </c>
      <c r="D297" s="181" t="str">
        <f>IF('1. Begroting'!F297="","",'1. Begroting'!F297)</f>
        <v/>
      </c>
      <c r="E297" s="181" t="str">
        <f>IF('1. Begroting'!G297="","",'1. Begroting'!G297)</f>
        <v/>
      </c>
      <c r="F297" s="83">
        <f>'1. Begroting'!N297</f>
        <v>0</v>
      </c>
      <c r="H297" s="24">
        <v>0</v>
      </c>
      <c r="I297" s="24">
        <v>0</v>
      </c>
      <c r="J297" s="24">
        <v>0</v>
      </c>
      <c r="K297" s="35">
        <v>0</v>
      </c>
    </row>
    <row r="298" spans="2:11" ht="12" customHeight="1" x14ac:dyDescent="0.2">
      <c r="B298" s="194" t="s">
        <v>201</v>
      </c>
      <c r="C298" s="180" t="str">
        <f>IF('1. Begroting'!C298="","",'1. Begroting'!C298)</f>
        <v/>
      </c>
      <c r="D298" s="181" t="str">
        <f>IF('1. Begroting'!F298="","",'1. Begroting'!F298)</f>
        <v/>
      </c>
      <c r="E298" s="181" t="str">
        <f>IF('1. Begroting'!G298="","",'1. Begroting'!G298)</f>
        <v/>
      </c>
      <c r="F298" s="83">
        <f>'1. Begroting'!N298</f>
        <v>0</v>
      </c>
      <c r="H298" s="24">
        <v>0</v>
      </c>
      <c r="I298" s="24">
        <v>0</v>
      </c>
      <c r="J298" s="24">
        <v>0</v>
      </c>
      <c r="K298" s="35">
        <v>0</v>
      </c>
    </row>
    <row r="299" spans="2:11" ht="12" customHeight="1" x14ac:dyDescent="0.2">
      <c r="B299" s="194" t="s">
        <v>201</v>
      </c>
      <c r="C299" s="180" t="str">
        <f>IF('1. Begroting'!C299="","",'1. Begroting'!C299)</f>
        <v/>
      </c>
      <c r="D299" s="181" t="str">
        <f>IF('1. Begroting'!F299="","",'1. Begroting'!F299)</f>
        <v/>
      </c>
      <c r="E299" s="181" t="str">
        <f>IF('1. Begroting'!G299="","",'1. Begroting'!G299)</f>
        <v/>
      </c>
      <c r="F299" s="83">
        <f>'1. Begroting'!N299</f>
        <v>0</v>
      </c>
      <c r="H299" s="24">
        <v>0</v>
      </c>
      <c r="I299" s="24">
        <v>0</v>
      </c>
      <c r="J299" s="24">
        <v>0</v>
      </c>
      <c r="K299" s="35">
        <v>0</v>
      </c>
    </row>
    <row r="300" spans="2:11" ht="12" customHeight="1" x14ac:dyDescent="0.25">
      <c r="B300" s="196"/>
      <c r="C300" s="466" t="s">
        <v>255</v>
      </c>
      <c r="D300" s="467"/>
      <c r="E300" s="468"/>
      <c r="F300" s="184">
        <f>SUM(F257:F299)</f>
        <v>0</v>
      </c>
      <c r="G300" s="185"/>
      <c r="H300" s="17">
        <f>SUM(H257:H299)</f>
        <v>0</v>
      </c>
      <c r="I300" s="17">
        <f>SUM(I257:I299)</f>
        <v>0</v>
      </c>
      <c r="J300" s="17">
        <f>SUM(J257:J299)</f>
        <v>0</v>
      </c>
      <c r="K300" s="38">
        <f>SUM(K257:K299)</f>
        <v>0</v>
      </c>
    </row>
    <row r="301" spans="2:11" ht="20.100000000000001" customHeight="1" x14ac:dyDescent="0.25">
      <c r="B301" s="196"/>
      <c r="C301" s="464"/>
      <c r="D301" s="465"/>
      <c r="E301" s="465"/>
      <c r="F301" s="465"/>
      <c r="G301" s="185"/>
      <c r="H301" s="453" t="s">
        <v>253</v>
      </c>
      <c r="I301" s="454"/>
      <c r="J301" s="454"/>
      <c r="K301" s="455"/>
    </row>
    <row r="302" spans="2:11" ht="12" customHeight="1" x14ac:dyDescent="0.2">
      <c r="B302" s="196"/>
      <c r="C302" s="173" t="s">
        <v>256</v>
      </c>
      <c r="D302" s="66" t="s">
        <v>211</v>
      </c>
      <c r="E302" s="66" t="s">
        <v>212</v>
      </c>
      <c r="F302" s="66" t="s">
        <v>216</v>
      </c>
      <c r="G302" s="185"/>
      <c r="H302" s="175">
        <v>2024</v>
      </c>
      <c r="I302" s="175">
        <v>2025</v>
      </c>
      <c r="J302" s="175">
        <v>2026</v>
      </c>
      <c r="K302" s="176">
        <v>2027</v>
      </c>
    </row>
    <row r="303" spans="2:11" ht="12" customHeight="1" x14ac:dyDescent="0.2">
      <c r="B303" s="196"/>
      <c r="C303" s="186" t="str">
        <f>'1. Begroting'!C303</f>
        <v>selecteer activiteit</v>
      </c>
      <c r="D303" s="181" t="str">
        <f>IF('1. Begroting'!D303="","",'1. Begroting'!E303)</f>
        <v/>
      </c>
      <c r="E303" s="181" t="str">
        <f>IF('1. Begroting'!D305="","",'1. Begroting'!D305)</f>
        <v/>
      </c>
      <c r="F303" s="83">
        <f>'1. Begroting'!N303</f>
        <v>0</v>
      </c>
      <c r="H303" s="18">
        <v>0</v>
      </c>
      <c r="I303" s="18">
        <v>0</v>
      </c>
      <c r="J303" s="18">
        <v>0</v>
      </c>
      <c r="K303" s="36">
        <v>0</v>
      </c>
    </row>
    <row r="304" spans="2:11" ht="12" customHeight="1" x14ac:dyDescent="0.2">
      <c r="B304" s="196"/>
      <c r="C304" s="186"/>
      <c r="D304" s="181"/>
      <c r="E304" s="181"/>
      <c r="F304" s="83">
        <f>'1. Begroting'!N304</f>
        <v>0</v>
      </c>
      <c r="H304" s="18">
        <v>0</v>
      </c>
      <c r="I304" s="18">
        <v>0</v>
      </c>
      <c r="J304" s="18">
        <v>0</v>
      </c>
      <c r="K304" s="36">
        <v>0</v>
      </c>
    </row>
    <row r="305" spans="2:15" ht="12" customHeight="1" x14ac:dyDescent="0.2">
      <c r="B305" s="196"/>
      <c r="C305" s="186" t="str">
        <f>'1. Begroting'!C305</f>
        <v>selecteer activiteit</v>
      </c>
      <c r="D305" s="181" t="str">
        <f>IF('1. Begroting'!D305="","",'1. Begroting'!E305)</f>
        <v/>
      </c>
      <c r="E305" s="181" t="str">
        <f>IF('1. Begroting'!D306="","",'1. Begroting'!D306)</f>
        <v/>
      </c>
      <c r="F305" s="83">
        <f>'1. Begroting'!N305</f>
        <v>0</v>
      </c>
      <c r="H305" s="18">
        <v>0</v>
      </c>
      <c r="I305" s="18">
        <v>0</v>
      </c>
      <c r="J305" s="18">
        <v>0</v>
      </c>
      <c r="K305" s="36">
        <v>0</v>
      </c>
    </row>
    <row r="306" spans="2:15" ht="12" customHeight="1" x14ac:dyDescent="0.2">
      <c r="B306" s="196"/>
      <c r="C306" s="186" t="str">
        <f>'1. Begroting'!C306</f>
        <v>selecteer activiteit</v>
      </c>
      <c r="D306" s="181" t="str">
        <f>IF('1. Begroting'!D306="","",'1. Begroting'!E306)</f>
        <v/>
      </c>
      <c r="E306" s="181" t="str">
        <f>IF('1. Begroting'!D307="","",'1. Begroting'!D307)</f>
        <v/>
      </c>
      <c r="F306" s="83">
        <f>'1. Begroting'!N306</f>
        <v>0</v>
      </c>
      <c r="H306" s="18">
        <v>0</v>
      </c>
      <c r="I306" s="18">
        <v>0</v>
      </c>
      <c r="J306" s="18">
        <v>0</v>
      </c>
      <c r="K306" s="36">
        <v>0</v>
      </c>
    </row>
    <row r="307" spans="2:15" ht="12" customHeight="1" x14ac:dyDescent="0.2">
      <c r="B307" s="196"/>
      <c r="C307" s="186" t="str">
        <f>'1. Begroting'!C307</f>
        <v>selecteer activiteit</v>
      </c>
      <c r="D307" s="181" t="str">
        <f>IF('1. Begroting'!D307="","",'1. Begroting'!E307)</f>
        <v/>
      </c>
      <c r="E307" s="181" t="str">
        <f>IF('1. Begroting'!D308="","",'1. Begroting'!D308)</f>
        <v/>
      </c>
      <c r="F307" s="83">
        <f>'1. Begroting'!N307</f>
        <v>0</v>
      </c>
      <c r="H307" s="18">
        <v>0</v>
      </c>
      <c r="I307" s="18">
        <v>0</v>
      </c>
      <c r="J307" s="18">
        <v>0</v>
      </c>
      <c r="K307" s="36">
        <v>0</v>
      </c>
    </row>
    <row r="308" spans="2:15" ht="12" customHeight="1" x14ac:dyDescent="0.2">
      <c r="B308" s="196"/>
      <c r="C308" s="186" t="str">
        <f>'1. Begroting'!C308</f>
        <v>selecteer activiteit</v>
      </c>
      <c r="D308" s="181" t="str">
        <f>IF('1. Begroting'!D308="","",'1. Begroting'!E308)</f>
        <v/>
      </c>
      <c r="E308" s="181" t="str">
        <f>IF('1. Begroting'!D309="","",'1. Begroting'!D309)</f>
        <v/>
      </c>
      <c r="F308" s="83">
        <f>'1. Begroting'!N308</f>
        <v>0</v>
      </c>
      <c r="H308" s="18">
        <v>0</v>
      </c>
      <c r="I308" s="18">
        <v>0</v>
      </c>
      <c r="J308" s="18">
        <v>0</v>
      </c>
      <c r="K308" s="36">
        <v>0</v>
      </c>
    </row>
    <row r="309" spans="2:15" ht="12" customHeight="1" x14ac:dyDescent="0.2">
      <c r="B309" s="196"/>
      <c r="C309" s="186" t="str">
        <f>'1. Begroting'!C309</f>
        <v>selecteer activiteit</v>
      </c>
      <c r="D309" s="181" t="str">
        <f>IF('1. Begroting'!D309="","",'1. Begroting'!E309)</f>
        <v/>
      </c>
      <c r="E309" s="181" t="str">
        <f>IF('1. Begroting'!D310="","",'1. Begroting'!D310)</f>
        <v/>
      </c>
      <c r="F309" s="83">
        <f>'1. Begroting'!N309</f>
        <v>0</v>
      </c>
      <c r="H309" s="18">
        <v>0</v>
      </c>
      <c r="I309" s="18">
        <v>0</v>
      </c>
      <c r="J309" s="18">
        <v>0</v>
      </c>
      <c r="K309" s="36">
        <v>0</v>
      </c>
    </row>
    <row r="310" spans="2:15" ht="12" customHeight="1" x14ac:dyDescent="0.2">
      <c r="B310" s="197"/>
      <c r="C310" s="186" t="str">
        <f>'1. Begroting'!C310</f>
        <v>selecteer activiteit</v>
      </c>
      <c r="D310" s="181" t="str">
        <f>IF('1. Begroting'!D310="","",'1. Begroting'!E310)</f>
        <v/>
      </c>
      <c r="E310" s="181" t="str">
        <f>IF('1. Begroting'!D311="","",'1. Begroting'!D311)</f>
        <v/>
      </c>
      <c r="F310" s="83">
        <f>'1. Begroting'!N310</f>
        <v>0</v>
      </c>
      <c r="H310" s="18">
        <v>0</v>
      </c>
      <c r="I310" s="18">
        <v>0</v>
      </c>
      <c r="J310" s="18">
        <v>0</v>
      </c>
      <c r="K310" s="36">
        <v>0</v>
      </c>
    </row>
    <row r="311" spans="2:15" s="88" customFormat="1" ht="20.100000000000001" customHeight="1" x14ac:dyDescent="0.25">
      <c r="B311" s="187"/>
      <c r="C311" s="466" t="s">
        <v>218</v>
      </c>
      <c r="D311" s="467"/>
      <c r="E311" s="468"/>
      <c r="F311" s="17">
        <f>SUM(F303:F310)</f>
        <v>0</v>
      </c>
      <c r="H311" s="17">
        <f>SUM(H303:H310)</f>
        <v>0</v>
      </c>
      <c r="I311" s="17">
        <f t="shared" ref="I311:K311" si="12">SUM(I303:I310)</f>
        <v>0</v>
      </c>
      <c r="J311" s="17">
        <f t="shared" si="12"/>
        <v>0</v>
      </c>
      <c r="K311" s="38">
        <f t="shared" si="12"/>
        <v>0</v>
      </c>
    </row>
    <row r="312" spans="2:15" ht="20.100000000000001" customHeight="1" thickBot="1" x14ac:dyDescent="0.3">
      <c r="B312" s="188"/>
      <c r="C312" s="469" t="s">
        <v>219</v>
      </c>
      <c r="D312" s="470"/>
      <c r="E312" s="471"/>
      <c r="F312" s="189">
        <f>F300+F311</f>
        <v>0</v>
      </c>
      <c r="G312" s="190"/>
      <c r="H312" s="189">
        <f t="shared" ref="H312:K312" si="13">H300+H311</f>
        <v>0</v>
      </c>
      <c r="I312" s="189">
        <f t="shared" si="13"/>
        <v>0</v>
      </c>
      <c r="J312" s="189">
        <f t="shared" si="13"/>
        <v>0</v>
      </c>
      <c r="K312" s="191">
        <f t="shared" si="13"/>
        <v>0</v>
      </c>
    </row>
    <row r="313" spans="2:15" ht="12.75" thickBot="1" x14ac:dyDescent="0.25">
      <c r="D313" s="89"/>
    </row>
    <row r="314" spans="2:15" s="88" customFormat="1" ht="20.100000000000001" customHeight="1" thickBot="1" x14ac:dyDescent="0.25">
      <c r="B314" s="198" t="s">
        <v>257</v>
      </c>
      <c r="C314" s="199"/>
      <c r="D314" s="200"/>
      <c r="E314" s="199"/>
      <c r="F314" s="201">
        <f>SUM(F312,F251,F190,F129,F68)</f>
        <v>0</v>
      </c>
      <c r="G314" s="202"/>
      <c r="H314" s="201">
        <f>SUM(H312,H251,H190,H129,H68)</f>
        <v>0</v>
      </c>
      <c r="I314" s="201">
        <f>SUM(I312,I251,I190,I129,I68)</f>
        <v>0</v>
      </c>
      <c r="J314" s="201">
        <f>SUM(J312,J251,J190,J129,J68)</f>
        <v>0</v>
      </c>
      <c r="K314" s="203">
        <f>SUM(K312,K251,K190,K129,K68)</f>
        <v>0</v>
      </c>
      <c r="M314" s="19">
        <f>SUM(H314:K314)</f>
        <v>0</v>
      </c>
      <c r="N314" s="204">
        <f>M314-'1. Begroting'!N314</f>
        <v>0</v>
      </c>
      <c r="O314" s="205" t="s">
        <v>258</v>
      </c>
    </row>
  </sheetData>
  <sheetProtection algorithmName="SHA-512" hashValue="HhWEmJfjHoNzJaEvTfP4BN3ElBGxS3CX/R+LsGLwl7NLkRc/LfhUW/8fDGbjE7wtHbwrQSuKdHDlyLRFd65dZg==" saltValue="FAYonqTGeVC5GBEsTS0qSw==" spinCount="100000" sheet="1" selectLockedCells="1"/>
  <mergeCells count="62">
    <mergeCell ref="H3:I3"/>
    <mergeCell ref="H4:I4"/>
    <mergeCell ref="H84:K84"/>
    <mergeCell ref="C301:F301"/>
    <mergeCell ref="H301:K301"/>
    <mergeCell ref="C254:F254"/>
    <mergeCell ref="C132:F132"/>
    <mergeCell ref="C117:E117"/>
    <mergeCell ref="C118:F118"/>
    <mergeCell ref="C128:E128"/>
    <mergeCell ref="C129:E129"/>
    <mergeCell ref="C9:F9"/>
    <mergeCell ref="C10:F10"/>
    <mergeCell ref="C190:E190"/>
    <mergeCell ref="H9:K10"/>
    <mergeCell ref="H70:K71"/>
    <mergeCell ref="C312:E312"/>
    <mergeCell ref="H256:K256"/>
    <mergeCell ref="H267:K267"/>
    <mergeCell ref="H278:K278"/>
    <mergeCell ref="H289:K289"/>
    <mergeCell ref="C300:E300"/>
    <mergeCell ref="C70:F70"/>
    <mergeCell ref="C57:F57"/>
    <mergeCell ref="C68:E68"/>
    <mergeCell ref="C67:E67"/>
    <mergeCell ref="C311:E311"/>
    <mergeCell ref="H145:K145"/>
    <mergeCell ref="H156:K156"/>
    <mergeCell ref="H131:K132"/>
    <mergeCell ref="H57:K57"/>
    <mergeCell ref="H179:K179"/>
    <mergeCell ref="H167:K167"/>
    <mergeCell ref="H95:K95"/>
    <mergeCell ref="H106:K106"/>
    <mergeCell ref="H118:K118"/>
    <mergeCell ref="H73:K73"/>
    <mergeCell ref="H134:K134"/>
    <mergeCell ref="H12:K12"/>
    <mergeCell ref="H23:K23"/>
    <mergeCell ref="H34:K34"/>
    <mergeCell ref="H45:K45"/>
    <mergeCell ref="C56:E56"/>
    <mergeCell ref="C253:F253"/>
    <mergeCell ref="C240:F240"/>
    <mergeCell ref="C250:E250"/>
    <mergeCell ref="C251:E251"/>
    <mergeCell ref="C71:F71"/>
    <mergeCell ref="C131:F131"/>
    <mergeCell ref="C239:E239"/>
    <mergeCell ref="C192:F192"/>
    <mergeCell ref="C193:F193"/>
    <mergeCell ref="C189:E189"/>
    <mergeCell ref="C178:E178"/>
    <mergeCell ref="C179:F179"/>
    <mergeCell ref="H192:K193"/>
    <mergeCell ref="H240:K240"/>
    <mergeCell ref="H253:K254"/>
    <mergeCell ref="H195:K195"/>
    <mergeCell ref="H206:K206"/>
    <mergeCell ref="H217:K217"/>
    <mergeCell ref="H228:K228"/>
  </mergeCells>
  <conditionalFormatting sqref="B9">
    <cfRule type="containsText" dxfId="10" priority="17" operator="containsText" text="Selecteer">
      <formula>NOT(ISERROR(SEARCH("Selecteer",B9)))</formula>
    </cfRule>
  </conditionalFormatting>
  <conditionalFormatting sqref="B70">
    <cfRule type="containsText" dxfId="9" priority="16" operator="containsText" text="Selecteer">
      <formula>NOT(ISERROR(SEARCH("Selecteer",B70)))</formula>
    </cfRule>
  </conditionalFormatting>
  <conditionalFormatting sqref="B131">
    <cfRule type="containsText" dxfId="8" priority="6" operator="containsText" text="Selecteer">
      <formula>NOT(ISERROR(SEARCH("Selecteer",B131)))</formula>
    </cfRule>
  </conditionalFormatting>
  <conditionalFormatting sqref="B192">
    <cfRule type="containsText" dxfId="7" priority="4" operator="containsText" text="Selecteer">
      <formula>NOT(ISERROR(SEARCH("Selecteer",B192)))</formula>
    </cfRule>
  </conditionalFormatting>
  <conditionalFormatting sqref="B253">
    <cfRule type="containsText" dxfId="6" priority="2" operator="containsText" text="Selecteer">
      <formula>NOT(ISERROR(SEARCH("Selecteer",B253)))</formula>
    </cfRule>
  </conditionalFormatting>
  <conditionalFormatting sqref="C59:C66">
    <cfRule type="containsText" dxfId="5" priority="11" operator="containsText" text="Selecteer">
      <formula>NOT(ISERROR(SEARCH("Selecteer",C59)))</formula>
    </cfRule>
  </conditionalFormatting>
  <conditionalFormatting sqref="C120:C127">
    <cfRule type="containsText" dxfId="4" priority="7" operator="containsText" text="Selecteer">
      <formula>NOT(ISERROR(SEARCH("Selecteer",C120)))</formula>
    </cfRule>
  </conditionalFormatting>
  <conditionalFormatting sqref="C181:C188">
    <cfRule type="containsText" dxfId="3" priority="5" operator="containsText" text="Selecteer">
      <formula>NOT(ISERROR(SEARCH("Selecteer",C181)))</formula>
    </cfRule>
  </conditionalFormatting>
  <conditionalFormatting sqref="C242:C249">
    <cfRule type="containsText" dxfId="2" priority="3" operator="containsText" text="Selecteer">
      <formula>NOT(ISERROR(SEARCH("Selecteer",C242)))</formula>
    </cfRule>
  </conditionalFormatting>
  <conditionalFormatting sqref="C303:C310">
    <cfRule type="containsText" dxfId="1" priority="1" operator="containsText" text="Selecteer">
      <formula>NOT(ISERROR(SEARCH("Selecteer",C303)))</formula>
    </cfRule>
  </conditionalFormatting>
  <dataValidations count="1">
    <dataValidation type="list" allowBlank="1" showInputMessage="1" showErrorMessage="1" sqref="C7" xr:uid="{56B4DB26-65EC-416B-A844-4EA99F9DD837}">
      <formula1>"1,2,3,4,5"</formula1>
    </dataValidation>
  </dataValidations>
  <pageMargins left="0.7" right="0.7" top="0.75" bottom="0.75" header="0.3" footer="0.3"/>
  <pageSetup paperSize="9" orientation="portrait" verticalDpi="0" r:id="rId1"/>
  <ignoredErrors>
    <ignoredError sqref="H67:K67 H56:K56 H128:K128 H189:K189 H250:K250 H311:K3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3EED-5D8E-4B22-BF2F-EBCA491689D2}">
  <sheetPr codeName="Blad6">
    <tabColor theme="9" tint="0.79998168889431442"/>
  </sheetPr>
  <dimension ref="B1:E47"/>
  <sheetViews>
    <sheetView zoomScaleNormal="100" workbookViewId="0">
      <selection activeCell="C10" sqref="C10"/>
    </sheetView>
  </sheetViews>
  <sheetFormatPr defaultColWidth="9.140625" defaultRowHeight="12" x14ac:dyDescent="0.2"/>
  <cols>
    <col min="1" max="1" width="5.85546875" style="89" customWidth="1"/>
    <col min="2" max="2" width="37.42578125" style="89" bestFit="1" customWidth="1"/>
    <col min="3" max="3" width="32.85546875" style="89" customWidth="1"/>
    <col min="4" max="4" width="23" style="89" customWidth="1"/>
    <col min="5" max="5" width="16.85546875" style="89" customWidth="1"/>
    <col min="6" max="16384" width="9.140625" style="89"/>
  </cols>
  <sheetData>
    <row r="1" spans="2:5" ht="12.75" thickBot="1" x14ac:dyDescent="0.25"/>
    <row r="2" spans="2:5" ht="30.75" customHeight="1" x14ac:dyDescent="0.4">
      <c r="B2" s="208" t="s">
        <v>259</v>
      </c>
      <c r="C2" s="159"/>
      <c r="D2" s="159"/>
      <c r="E2" s="161"/>
    </row>
    <row r="3" spans="2:5" ht="17.45" customHeight="1" x14ac:dyDescent="0.2">
      <c r="B3" s="209" t="s">
        <v>260</v>
      </c>
      <c r="C3" s="210"/>
      <c r="D3" s="210"/>
      <c r="E3" s="211"/>
    </row>
    <row r="4" spans="2:5" ht="9" customHeight="1" x14ac:dyDescent="0.2">
      <c r="B4" s="209"/>
      <c r="C4" s="210"/>
      <c r="D4" s="210"/>
      <c r="E4" s="211"/>
    </row>
    <row r="5" spans="2:5" ht="20.25" customHeight="1" x14ac:dyDescent="0.2">
      <c r="B5" s="298" t="s">
        <v>177</v>
      </c>
      <c r="C5" s="212" t="str">
        <f>'1. Begroting'!D4</f>
        <v>XXXX</v>
      </c>
      <c r="D5" s="302" t="s">
        <v>179</v>
      </c>
      <c r="E5" s="213">
        <f>'1. Begroting'!K4</f>
        <v>0</v>
      </c>
    </row>
    <row r="6" spans="2:5" ht="20.25" customHeight="1" x14ac:dyDescent="0.2">
      <c r="B6" s="298" t="s">
        <v>181</v>
      </c>
      <c r="C6" s="212" t="str">
        <f>'1. Begroting'!D5</f>
        <v>YYYY</v>
      </c>
      <c r="D6" s="302" t="s">
        <v>183</v>
      </c>
      <c r="E6" s="213">
        <f>'1. Begroting'!K5</f>
        <v>0</v>
      </c>
    </row>
    <row r="7" spans="2:5" ht="20.25" customHeight="1" thickBot="1" x14ac:dyDescent="0.25">
      <c r="B7" s="299" t="s">
        <v>185</v>
      </c>
      <c r="C7" s="214" t="str">
        <f>'1. Begroting'!D6</f>
        <v>ZZZZ</v>
      </c>
      <c r="D7" s="168"/>
      <c r="E7" s="169"/>
    </row>
    <row r="8" spans="2:5" ht="20.25" customHeight="1" thickBot="1" x14ac:dyDescent="0.25">
      <c r="B8" s="215"/>
      <c r="C8" s="216"/>
      <c r="D8" s="86"/>
      <c r="E8" s="86"/>
    </row>
    <row r="9" spans="2:5" ht="20.25" customHeight="1" x14ac:dyDescent="0.25">
      <c r="B9" s="217" t="s">
        <v>261</v>
      </c>
      <c r="C9" s="218" t="s">
        <v>331</v>
      </c>
      <c r="D9" s="377" t="s">
        <v>332</v>
      </c>
    </row>
    <row r="10" spans="2:5" ht="20.25" customHeight="1" x14ac:dyDescent="0.2">
      <c r="B10" s="303" t="s">
        <v>328</v>
      </c>
      <c r="C10" s="24">
        <v>0</v>
      </c>
      <c r="D10" s="317"/>
    </row>
    <row r="11" spans="2:5" ht="20.25" customHeight="1" x14ac:dyDescent="0.2">
      <c r="B11" s="303" t="s">
        <v>329</v>
      </c>
      <c r="C11" s="24">
        <v>0</v>
      </c>
      <c r="D11" s="317"/>
      <c r="E11" s="88" t="s">
        <v>337</v>
      </c>
    </row>
    <row r="12" spans="2:5" ht="20.25" customHeight="1" x14ac:dyDescent="0.2">
      <c r="B12" s="303" t="s">
        <v>263</v>
      </c>
      <c r="C12" s="24">
        <v>0</v>
      </c>
      <c r="D12" s="317"/>
      <c r="E12" s="88" t="s">
        <v>338</v>
      </c>
    </row>
    <row r="13" spans="2:5" ht="20.25" customHeight="1" thickBot="1" x14ac:dyDescent="0.25">
      <c r="B13" s="188" t="s">
        <v>330</v>
      </c>
      <c r="C13" s="37">
        <f>SUM(C10:C12)</f>
        <v>0</v>
      </c>
      <c r="D13" s="325"/>
    </row>
    <row r="14" spans="2:5" ht="20.100000000000001" customHeight="1" thickBot="1" x14ac:dyDescent="0.25"/>
    <row r="15" spans="2:5" ht="20.25" customHeight="1" x14ac:dyDescent="0.2">
      <c r="B15" s="304" t="s">
        <v>333</v>
      </c>
      <c r="C15" s="305"/>
      <c r="D15" s="305"/>
      <c r="E15" s="306"/>
    </row>
    <row r="16" spans="2:5" ht="20.25" customHeight="1" x14ac:dyDescent="0.25">
      <c r="B16" s="307" t="s">
        <v>211</v>
      </c>
      <c r="C16" s="308" t="s">
        <v>331</v>
      </c>
      <c r="D16" s="309" t="s">
        <v>332</v>
      </c>
      <c r="E16" s="310" t="s">
        <v>262</v>
      </c>
    </row>
    <row r="17" spans="2:5" ht="20.25" customHeight="1" x14ac:dyDescent="0.2">
      <c r="B17" s="311" t="s">
        <v>335</v>
      </c>
      <c r="C17" s="312"/>
      <c r="D17" s="312"/>
      <c r="E17" s="314"/>
    </row>
    <row r="18" spans="2:5" ht="20.25" customHeight="1" x14ac:dyDescent="0.2">
      <c r="B18" s="316"/>
      <c r="C18" s="24">
        <v>0</v>
      </c>
      <c r="D18" s="320" t="str">
        <f>IFERROR(C18/#REF!,"")</f>
        <v/>
      </c>
      <c r="E18" s="321" t="s">
        <v>264</v>
      </c>
    </row>
    <row r="19" spans="2:5" ht="20.25" customHeight="1" x14ac:dyDescent="0.2">
      <c r="B19" s="316"/>
      <c r="C19" s="24">
        <v>0</v>
      </c>
      <c r="D19" s="320" t="str">
        <f>IFERROR(C19/#REF!,"")</f>
        <v/>
      </c>
      <c r="E19" s="321" t="s">
        <v>264</v>
      </c>
    </row>
    <row r="20" spans="2:5" ht="20.25" customHeight="1" x14ac:dyDescent="0.2">
      <c r="B20" s="316"/>
      <c r="C20" s="24">
        <v>0</v>
      </c>
      <c r="D20" s="320" t="str">
        <f>IFERROR(C20/#REF!,"")</f>
        <v/>
      </c>
      <c r="E20" s="321" t="s">
        <v>264</v>
      </c>
    </row>
    <row r="21" spans="2:5" ht="20.25" customHeight="1" x14ac:dyDescent="0.2">
      <c r="B21" s="316"/>
      <c r="C21" s="24">
        <v>0</v>
      </c>
      <c r="D21" s="320" t="str">
        <f>IFERROR(C21/#REF!,"")</f>
        <v/>
      </c>
      <c r="E21" s="321" t="s">
        <v>264</v>
      </c>
    </row>
    <row r="22" spans="2:5" ht="20.25" customHeight="1" x14ac:dyDescent="0.2">
      <c r="B22" s="316"/>
      <c r="C22" s="24">
        <v>0</v>
      </c>
      <c r="D22" s="320" t="str">
        <f>IFERROR(C22/#REF!,"")</f>
        <v/>
      </c>
      <c r="E22" s="321" t="s">
        <v>264</v>
      </c>
    </row>
    <row r="23" spans="2:5" ht="20.25" customHeight="1" x14ac:dyDescent="0.2">
      <c r="B23" s="311" t="s">
        <v>334</v>
      </c>
      <c r="C23" s="312"/>
      <c r="D23" s="312"/>
      <c r="E23" s="313"/>
    </row>
    <row r="24" spans="2:5" ht="20.25" customHeight="1" x14ac:dyDescent="0.2">
      <c r="B24" s="316"/>
      <c r="C24" s="24">
        <v>0</v>
      </c>
      <c r="D24" s="320" t="str">
        <f>IFERROR(C24/#REF!,"")</f>
        <v/>
      </c>
      <c r="E24" s="322" t="s">
        <v>264</v>
      </c>
    </row>
    <row r="25" spans="2:5" ht="20.25" customHeight="1" x14ac:dyDescent="0.2">
      <c r="B25" s="316"/>
      <c r="C25" s="24">
        <v>0</v>
      </c>
      <c r="D25" s="320" t="str">
        <f>IFERROR(C25/#REF!,"")</f>
        <v/>
      </c>
      <c r="E25" s="322" t="s">
        <v>264</v>
      </c>
    </row>
    <row r="26" spans="2:5" ht="20.25" customHeight="1" x14ac:dyDescent="0.2">
      <c r="B26" s="316"/>
      <c r="C26" s="24">
        <v>0</v>
      </c>
      <c r="D26" s="320" t="str">
        <f>IFERROR(C26/#REF!,"")</f>
        <v/>
      </c>
      <c r="E26" s="322" t="s">
        <v>264</v>
      </c>
    </row>
    <row r="27" spans="2:5" ht="20.25" customHeight="1" x14ac:dyDescent="0.2">
      <c r="B27" s="316"/>
      <c r="C27" s="24">
        <v>0</v>
      </c>
      <c r="D27" s="320" t="str">
        <f>IFERROR(C27/#REF!,"")</f>
        <v/>
      </c>
      <c r="E27" s="322" t="s">
        <v>264</v>
      </c>
    </row>
    <row r="28" spans="2:5" ht="20.100000000000001" customHeight="1" x14ac:dyDescent="0.2">
      <c r="B28" s="316"/>
      <c r="C28" s="24">
        <v>0</v>
      </c>
      <c r="D28" s="320" t="str">
        <f>IFERROR(C28/#REF!,"")</f>
        <v/>
      </c>
      <c r="E28" s="322" t="s">
        <v>264</v>
      </c>
    </row>
    <row r="29" spans="2:5" ht="20.25" customHeight="1" thickBot="1" x14ac:dyDescent="0.25">
      <c r="B29" s="188"/>
      <c r="C29" s="37">
        <f>SUM(C18:C28)</f>
        <v>0</v>
      </c>
      <c r="D29" s="323"/>
      <c r="E29" s="324"/>
    </row>
    <row r="30" spans="2:5" ht="20.100000000000001" customHeight="1" thickBot="1" x14ac:dyDescent="0.25"/>
    <row r="31" spans="2:5" ht="20.25" customHeight="1" x14ac:dyDescent="0.2">
      <c r="B31" s="304" t="s">
        <v>336</v>
      </c>
      <c r="C31" s="305"/>
      <c r="D31" s="315"/>
    </row>
    <row r="32" spans="2:5" ht="20.25" customHeight="1" x14ac:dyDescent="0.2">
      <c r="B32" s="316"/>
      <c r="C32" s="24">
        <v>0</v>
      </c>
      <c r="D32" s="320" t="str">
        <f>IFERROR(C32/#REF!,"")</f>
        <v/>
      </c>
    </row>
    <row r="33" spans="2:5" ht="20.25" customHeight="1" x14ac:dyDescent="0.2">
      <c r="B33" s="316"/>
      <c r="C33" s="24">
        <v>0</v>
      </c>
      <c r="D33" s="320" t="str">
        <f>IFERROR(C33/#REF!,"")</f>
        <v/>
      </c>
    </row>
    <row r="34" spans="2:5" ht="20.25" customHeight="1" x14ac:dyDescent="0.2">
      <c r="B34" s="316"/>
      <c r="C34" s="24">
        <v>0</v>
      </c>
      <c r="D34" s="320" t="str">
        <f>IFERROR(C34/#REF!,"")</f>
        <v/>
      </c>
    </row>
    <row r="35" spans="2:5" ht="20.100000000000001" customHeight="1" x14ac:dyDescent="0.2">
      <c r="B35" s="316"/>
      <c r="C35" s="24">
        <v>0</v>
      </c>
      <c r="D35" s="320" t="str">
        <f>IFERROR(C35/#REF!,"")</f>
        <v/>
      </c>
    </row>
    <row r="36" spans="2:5" ht="20.25" customHeight="1" thickBot="1" x14ac:dyDescent="0.25">
      <c r="B36" s="318"/>
      <c r="C36" s="37">
        <f>SUM(C32:C35)</f>
        <v>0</v>
      </c>
      <c r="D36" s="319"/>
    </row>
    <row r="37" spans="2:5" ht="20.100000000000001" customHeight="1" thickBot="1" x14ac:dyDescent="0.25"/>
    <row r="38" spans="2:5" ht="20.100000000000001" customHeight="1" thickBot="1" x14ac:dyDescent="0.25">
      <c r="B38" s="198" t="s">
        <v>339</v>
      </c>
      <c r="C38" s="326">
        <f>C13+C29+C36</f>
        <v>0</v>
      </c>
      <c r="D38" s="327">
        <f>IFERROR(C38/#REF!,0)</f>
        <v>0</v>
      </c>
    </row>
    <row r="39" spans="2:5" ht="20.100000000000001" customHeight="1" thickBot="1" x14ac:dyDescent="0.25"/>
    <row r="40" spans="2:5" ht="20.100000000000001" customHeight="1" thickBot="1" x14ac:dyDescent="0.25">
      <c r="B40" s="328" t="s">
        <v>340</v>
      </c>
      <c r="C40" s="329" t="s">
        <v>341</v>
      </c>
      <c r="D40" s="327">
        <f>IFERROR(C40/#REF!,0)</f>
        <v>0</v>
      </c>
      <c r="E40" s="88" t="s">
        <v>342</v>
      </c>
    </row>
    <row r="41" spans="2:5" ht="20.100000000000001" customHeight="1" thickBot="1" x14ac:dyDescent="0.25"/>
    <row r="42" spans="2:5" ht="20.100000000000001" customHeight="1" thickBot="1" x14ac:dyDescent="0.25">
      <c r="B42" s="198" t="s">
        <v>343</v>
      </c>
      <c r="C42" s="326">
        <f>IFERROR(C38+C40,0)</f>
        <v>0</v>
      </c>
      <c r="D42" s="327"/>
    </row>
    <row r="43" spans="2:5" ht="20.100000000000001" customHeight="1" thickBot="1" x14ac:dyDescent="0.25"/>
    <row r="44" spans="2:5" ht="20.100000000000001" customHeight="1" thickBot="1" x14ac:dyDescent="0.25">
      <c r="B44" s="198" t="s">
        <v>78</v>
      </c>
      <c r="C44" s="326">
        <f>'[1]1. Begroting'!O314</f>
        <v>0</v>
      </c>
      <c r="D44" s="326"/>
    </row>
    <row r="45" spans="2:5" ht="20.100000000000001" customHeight="1" thickBot="1" x14ac:dyDescent="0.25"/>
    <row r="46" spans="2:5" ht="20.100000000000001" customHeight="1" thickBot="1" x14ac:dyDescent="0.25">
      <c r="B46" s="198" t="s">
        <v>265</v>
      </c>
      <c r="C46" s="326">
        <f>C42-C44</f>
        <v>0</v>
      </c>
      <c r="D46" s="330" t="s">
        <v>344</v>
      </c>
      <c r="E46" s="88" t="s">
        <v>345</v>
      </c>
    </row>
    <row r="47" spans="2:5" ht="20.100000000000001" customHeight="1" x14ac:dyDescent="0.2"/>
  </sheetData>
  <sheetProtection algorithmName="SHA-512" hashValue="KUDHO9IK4ohnEOwXwo0z9Sx0sG7PRS2tlyWumqFEPhX1tjxxrvd6zh+2SsjdarUfAd/l1ceYY6CrPJOGtoTG6Q==" saltValue="cTHAahpnd1V6eoaLlIQQPA==" spinCount="100000" sheet="1" selectLockedCells="1"/>
  <conditionalFormatting sqref="C46">
    <cfRule type="cellIs" dxfId="0" priority="1" operator="notEqual">
      <formula>0</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Kies" prompt="status" xr:uid="{70B6F86C-5495-4137-A3B7-45E652042DB6}">
          <x14:formula1>
            <xm:f>definities!$E$2:$E$4</xm:f>
          </x14:formula1>
          <xm:sqref>E24:E30 E18:E22 E32:E39 E41 E47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6979-D88C-4F0B-AC12-B21E826F3A90}">
  <sheetPr codeName="Blad2">
    <tabColor theme="9" tint="0.79998168889431442"/>
  </sheetPr>
  <dimension ref="A1:G32"/>
  <sheetViews>
    <sheetView zoomScaleNormal="100" workbookViewId="0">
      <selection activeCell="D32" sqref="D32"/>
    </sheetView>
  </sheetViews>
  <sheetFormatPr defaultColWidth="9.140625" defaultRowHeight="12" x14ac:dyDescent="0.2"/>
  <cols>
    <col min="1" max="1" width="5.85546875" style="89" customWidth="1"/>
    <col min="2" max="2" width="6.42578125" style="89" customWidth="1"/>
    <col min="3" max="4" width="29.42578125" style="89" customWidth="1"/>
    <col min="5" max="5" width="25.42578125" style="89" customWidth="1"/>
    <col min="6" max="6" width="20.42578125" style="89" customWidth="1"/>
    <col min="7" max="7" width="22.42578125" style="89" customWidth="1"/>
    <col min="8" max="16384" width="9.140625" style="89"/>
  </cols>
  <sheetData>
    <row r="1" spans="1:7" ht="12.75" thickBot="1" x14ac:dyDescent="0.25"/>
    <row r="2" spans="1:7" ht="47.25" customHeight="1" x14ac:dyDescent="0.2">
      <c r="B2" s="158" t="s">
        <v>266</v>
      </c>
      <c r="C2" s="358"/>
      <c r="D2" s="358"/>
      <c r="E2" s="159"/>
      <c r="F2" s="159"/>
      <c r="G2" s="161"/>
    </row>
    <row r="3" spans="1:7" ht="20.25" customHeight="1" x14ac:dyDescent="0.2">
      <c r="B3" s="162"/>
      <c r="C3" s="359"/>
      <c r="D3" s="363" t="s">
        <v>356</v>
      </c>
      <c r="E3" s="219" t="str">
        <f>'1. Begroting'!D4</f>
        <v>XXXX</v>
      </c>
      <c r="F3" s="302" t="s">
        <v>179</v>
      </c>
      <c r="G3" s="213">
        <f>'1. Begroting'!K4</f>
        <v>0</v>
      </c>
    </row>
    <row r="4" spans="1:7" ht="20.25" customHeight="1" x14ac:dyDescent="0.2">
      <c r="B4" s="162"/>
      <c r="C4" s="359"/>
      <c r="D4" s="363" t="s">
        <v>181</v>
      </c>
      <c r="E4" s="219" t="str">
        <f>'1. Begroting'!D5</f>
        <v>YYYY</v>
      </c>
      <c r="F4" s="302" t="s">
        <v>183</v>
      </c>
      <c r="G4" s="213">
        <f>'1. Begroting'!K5</f>
        <v>0</v>
      </c>
    </row>
    <row r="5" spans="1:7" ht="20.25" customHeight="1" thickBot="1" x14ac:dyDescent="0.25">
      <c r="B5" s="360"/>
      <c r="C5" s="361"/>
      <c r="D5" s="364" t="s">
        <v>185</v>
      </c>
      <c r="E5" s="362" t="str">
        <f>'1. Begroting'!D6</f>
        <v>ZZZZ</v>
      </c>
      <c r="F5" s="168"/>
      <c r="G5" s="169"/>
    </row>
    <row r="6" spans="1:7" ht="20.100000000000001" customHeight="1" thickBot="1" x14ac:dyDescent="0.25">
      <c r="A6" s="86"/>
      <c r="B6" s="64"/>
      <c r="C6" s="357"/>
      <c r="D6" s="357"/>
    </row>
    <row r="7" spans="1:7" ht="30" customHeight="1" x14ac:dyDescent="0.2">
      <c r="B7" s="365"/>
      <c r="C7" s="366" t="s">
        <v>267</v>
      </c>
      <c r="D7" s="366"/>
      <c r="E7" s="366" t="s">
        <v>216</v>
      </c>
      <c r="F7" s="290" t="s">
        <v>268</v>
      </c>
      <c r="G7" s="367" t="s">
        <v>269</v>
      </c>
    </row>
    <row r="8" spans="1:7" ht="20.25" customHeight="1" x14ac:dyDescent="0.2">
      <c r="B8" s="368">
        <v>1</v>
      </c>
      <c r="C8" s="65" t="str">
        <f>'1. Begroting'!B9</f>
        <v>Selecteer indeling project</v>
      </c>
      <c r="D8" s="65" t="str">
        <f>IF('1. Begroting'!C9="","",'1. Begroting'!C9)</f>
        <v/>
      </c>
      <c r="E8" s="221">
        <f>'1. Begroting'!N68</f>
        <v>0</v>
      </c>
      <c r="F8" s="221">
        <f>'1. Begroting'!O68</f>
        <v>0</v>
      </c>
      <c r="G8" s="369">
        <f>'1. Begroting'!Q68</f>
        <v>0</v>
      </c>
    </row>
    <row r="9" spans="1:7" ht="20.25" customHeight="1" x14ac:dyDescent="0.2">
      <c r="B9" s="368">
        <v>2</v>
      </c>
      <c r="C9" s="65" t="str">
        <f>'1. Begroting'!B70</f>
        <v>Selecteer indeling project</v>
      </c>
      <c r="D9" s="65" t="str">
        <f>IF('1. Begroting'!C70="","",'1. Begroting'!C70)</f>
        <v/>
      </c>
      <c r="E9" s="221">
        <f>'1. Begroting'!N129</f>
        <v>0</v>
      </c>
      <c r="F9" s="221">
        <f>'1. Begroting'!O129</f>
        <v>0</v>
      </c>
      <c r="G9" s="369">
        <f>'1. Begroting'!Q129</f>
        <v>0</v>
      </c>
    </row>
    <row r="10" spans="1:7" ht="20.25" customHeight="1" x14ac:dyDescent="0.2">
      <c r="B10" s="368">
        <v>3</v>
      </c>
      <c r="C10" s="65" t="str">
        <f>'1. Begroting'!B131</f>
        <v>Selecteer indeling project</v>
      </c>
      <c r="D10" s="65" t="str">
        <f>IF('1. Begroting'!C131="","",'1. Begroting'!C131)</f>
        <v/>
      </c>
      <c r="E10" s="221">
        <f>'1. Begroting'!N190</f>
        <v>0</v>
      </c>
      <c r="F10" s="221">
        <f>'1. Begroting'!O190</f>
        <v>0</v>
      </c>
      <c r="G10" s="369">
        <f>'1. Begroting'!Q190</f>
        <v>0</v>
      </c>
    </row>
    <row r="11" spans="1:7" ht="20.25" customHeight="1" x14ac:dyDescent="0.2">
      <c r="B11" s="368">
        <v>4</v>
      </c>
      <c r="C11" s="65" t="str">
        <f>'1. Begroting'!B192</f>
        <v>Selecteer indeling project</v>
      </c>
      <c r="D11" s="65" t="str">
        <f>IF('1. Begroting'!C192="","",'1. Begroting'!C192)</f>
        <v/>
      </c>
      <c r="E11" s="221">
        <f>'1. Begroting'!N251</f>
        <v>0</v>
      </c>
      <c r="F11" s="221">
        <f>'1. Begroting'!O251</f>
        <v>0</v>
      </c>
      <c r="G11" s="369">
        <f>'1. Begroting'!Q251</f>
        <v>0</v>
      </c>
    </row>
    <row r="12" spans="1:7" ht="20.25" customHeight="1" x14ac:dyDescent="0.2">
      <c r="B12" s="103">
        <v>5</v>
      </c>
      <c r="C12" s="222" t="str">
        <f>'1. Begroting'!B253</f>
        <v>Selecteer indeling project</v>
      </c>
      <c r="D12" s="371" t="str">
        <f>IF('1. Begroting'!C253="","",'1. Begroting'!C253)</f>
        <v/>
      </c>
      <c r="E12" s="223">
        <f>'1. Begroting'!N312</f>
        <v>0</v>
      </c>
      <c r="F12" s="223">
        <f>'1. Begroting'!O312</f>
        <v>0</v>
      </c>
      <c r="G12" s="370">
        <f>'1. Begroting'!Q312</f>
        <v>0</v>
      </c>
    </row>
    <row r="13" spans="1:7" s="88" customFormat="1" ht="20.100000000000001" customHeight="1" thickBot="1" x14ac:dyDescent="0.25">
      <c r="B13" s="372"/>
      <c r="C13" s="373" t="s">
        <v>270</v>
      </c>
      <c r="D13" s="374"/>
      <c r="E13" s="375">
        <f>SUM(E8:E12)</f>
        <v>0</v>
      </c>
      <c r="F13" s="375">
        <f>SUM(F8:F12)</f>
        <v>0</v>
      </c>
      <c r="G13" s="376">
        <f>SUM(G8:G12)</f>
        <v>0</v>
      </c>
    </row>
    <row r="15" spans="1:7" ht="12.75" thickBot="1" x14ac:dyDescent="0.25"/>
    <row r="16" spans="1:7" ht="20.100000000000001" customHeight="1" thickBot="1" x14ac:dyDescent="0.25">
      <c r="C16" s="331" t="s">
        <v>346</v>
      </c>
      <c r="D16" s="332"/>
      <c r="E16" s="333"/>
    </row>
    <row r="17" spans="3:7" ht="20.100000000000001" customHeight="1" x14ac:dyDescent="0.2">
      <c r="C17" s="334" t="s">
        <v>347</v>
      </c>
      <c r="D17" s="335">
        <f>'1. Begroting'!N56+'1. Begroting'!N117+'1. Begroting'!N178+'1. Begroting'!N239+'1. Begroting'!N300</f>
        <v>0</v>
      </c>
      <c r="E17" s="336">
        <f>IFERROR(D17/D19,0)</f>
        <v>0</v>
      </c>
    </row>
    <row r="18" spans="3:7" ht="20.100000000000001" customHeight="1" x14ac:dyDescent="0.2">
      <c r="C18" s="337" t="s">
        <v>348</v>
      </c>
      <c r="D18" s="335">
        <f>'1. Begroting'!N68+'1. Begroting'!N129+'1. Begroting'!N190+'1. Begroting'!N251+'1. Begroting'!N312</f>
        <v>0</v>
      </c>
      <c r="E18" s="338">
        <f>IFERROR(D18/D19,0)</f>
        <v>0</v>
      </c>
    </row>
    <row r="19" spans="3:7" ht="20.100000000000001" customHeight="1" thickBot="1" x14ac:dyDescent="0.25">
      <c r="C19" s="339" t="s">
        <v>349</v>
      </c>
      <c r="D19" s="340">
        <f>SUM(D17:D18)</f>
        <v>0</v>
      </c>
      <c r="E19" s="341">
        <f>SUM(E17:E18)</f>
        <v>0</v>
      </c>
    </row>
    <row r="20" spans="3:7" ht="20.100000000000001" customHeight="1" thickBot="1" x14ac:dyDescent="0.25"/>
    <row r="21" spans="3:7" ht="20.100000000000001" customHeight="1" thickBot="1" x14ac:dyDescent="0.25">
      <c r="C21" s="331" t="s">
        <v>350</v>
      </c>
      <c r="D21" s="332"/>
      <c r="E21" s="333"/>
    </row>
    <row r="22" spans="3:7" ht="20.100000000000001" customHeight="1" x14ac:dyDescent="0.2">
      <c r="C22" s="334" t="s">
        <v>351</v>
      </c>
      <c r="D22" s="335" t="str">
        <f>'3. Dekkingsplan'!C40</f>
        <v>€</v>
      </c>
      <c r="E22" s="336">
        <f>IFERROR(D22/D26,0)</f>
        <v>0</v>
      </c>
    </row>
    <row r="23" spans="3:7" ht="20.100000000000001" customHeight="1" x14ac:dyDescent="0.2">
      <c r="C23" s="342" t="s">
        <v>352</v>
      </c>
      <c r="D23" s="343">
        <f>'3. Dekkingsplan'!C13</f>
        <v>0</v>
      </c>
      <c r="E23" s="344">
        <f>IFERROR(D23/D26,0)</f>
        <v>0</v>
      </c>
    </row>
    <row r="24" spans="3:7" ht="20.100000000000001" customHeight="1" x14ac:dyDescent="0.2">
      <c r="C24" s="342" t="s">
        <v>353</v>
      </c>
      <c r="D24" s="343">
        <f>'3. Dekkingsplan'!C29</f>
        <v>0</v>
      </c>
      <c r="E24" s="344">
        <f>IFERROR(D24/D26,0)</f>
        <v>0</v>
      </c>
    </row>
    <row r="25" spans="3:7" ht="20.100000000000001" customHeight="1" x14ac:dyDescent="0.2">
      <c r="C25" s="342" t="s">
        <v>354</v>
      </c>
      <c r="D25" s="343">
        <f>'3. Dekkingsplan'!C36</f>
        <v>0</v>
      </c>
      <c r="E25" s="344">
        <f>IFERROR(D25/D26,0)</f>
        <v>0</v>
      </c>
    </row>
    <row r="26" spans="3:7" ht="20.100000000000001" customHeight="1" thickBot="1" x14ac:dyDescent="0.25">
      <c r="C26" s="345" t="s">
        <v>349</v>
      </c>
      <c r="D26" s="346">
        <f>SUM(D22:D25)</f>
        <v>0</v>
      </c>
      <c r="E26" s="347">
        <f>SUM(E22:E25)</f>
        <v>0</v>
      </c>
    </row>
    <row r="27" spans="3:7" ht="20.100000000000001" customHeight="1" thickBot="1" x14ac:dyDescent="0.25"/>
    <row r="28" spans="3:7" ht="20.100000000000001" customHeight="1" thickBot="1" x14ac:dyDescent="0.25">
      <c r="C28" s="348" t="s">
        <v>250</v>
      </c>
      <c r="D28" s="349">
        <v>2025</v>
      </c>
      <c r="E28" s="349">
        <v>2026</v>
      </c>
      <c r="F28" s="349">
        <v>2027</v>
      </c>
      <c r="G28" s="350">
        <v>2028</v>
      </c>
    </row>
    <row r="29" spans="3:7" ht="20.100000000000001" customHeight="1" x14ac:dyDescent="0.2">
      <c r="C29" s="351" t="s">
        <v>355</v>
      </c>
      <c r="D29" s="335">
        <f>'2. Uitgavenplanning'!H314</f>
        <v>0</v>
      </c>
      <c r="E29" s="335">
        <f>'2. Uitgavenplanning'!I314</f>
        <v>0</v>
      </c>
      <c r="F29" s="335">
        <f>'2. Uitgavenplanning'!J314</f>
        <v>0</v>
      </c>
      <c r="G29" s="352">
        <f>'2. Uitgavenplanning'!K314</f>
        <v>0</v>
      </c>
    </row>
    <row r="30" spans="3:7" ht="20.100000000000001" customHeight="1" x14ac:dyDescent="0.2">
      <c r="C30" s="342"/>
      <c r="D30" s="301"/>
      <c r="E30" s="301"/>
      <c r="F30" s="301"/>
      <c r="G30" s="353"/>
    </row>
    <row r="31" spans="3:7" ht="20.100000000000001" customHeight="1" thickBot="1" x14ac:dyDescent="0.25">
      <c r="C31" s="345" t="s">
        <v>349</v>
      </c>
      <c r="D31" s="474">
        <f>D29+E29+F29+G29</f>
        <v>0</v>
      </c>
      <c r="E31" s="475"/>
      <c r="F31" s="475"/>
      <c r="G31" s="476"/>
    </row>
    <row r="32" spans="3:7" ht="20.100000000000001" customHeight="1" thickBot="1" x14ac:dyDescent="0.3">
      <c r="C32" s="354" t="str" cm="1">
        <f t="array" ref="C32">IFERROR(_xlfn.IFS('[1]3. Dekkingsplan'!D55&lt;0,"U heeft geen volledige financiële dekking!"),"")</f>
        <v/>
      </c>
      <c r="D32" s="355"/>
      <c r="E32" s="355"/>
      <c r="F32" s="355"/>
      <c r="G32" s="356"/>
    </row>
  </sheetData>
  <sheetProtection algorithmName="SHA-512" hashValue="zMDcBGWA2rnt80PxpD8S0h2zgX/IHBMo3k4bjUlL97MznbLXwk1qg9vVUOnwpPQdAMXF5TL5QLuZfU4Sr+JM4A==" saltValue="/SEj75Ik09eL3pCyOQCcRg==" spinCount="100000" sheet="1" selectLockedCells="1" selectUnlockedCells="1"/>
  <mergeCells count="1">
    <mergeCell ref="D31:G3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5835-6BBD-420B-B95B-41B2F645D765}">
  <sheetPr codeName="Blad5"/>
  <dimension ref="A1:M37"/>
  <sheetViews>
    <sheetView zoomScaleNormal="100" workbookViewId="0">
      <selection activeCell="F17" sqref="F17"/>
    </sheetView>
  </sheetViews>
  <sheetFormatPr defaultColWidth="8.85546875" defaultRowHeight="15" x14ac:dyDescent="0.25"/>
  <cols>
    <col min="1" max="1" width="15.42578125" bestFit="1" customWidth="1"/>
    <col min="2" max="2" width="8.42578125" bestFit="1" customWidth="1"/>
    <col min="3" max="3" width="39.42578125" bestFit="1" customWidth="1"/>
    <col min="4" max="4" width="15.42578125" bestFit="1" customWidth="1"/>
    <col min="5" max="5" width="18.85546875" bestFit="1" customWidth="1"/>
    <col min="6" max="6" width="75.42578125" bestFit="1" customWidth="1"/>
    <col min="9" max="13" width="30.85546875" bestFit="1" customWidth="1"/>
  </cols>
  <sheetData>
    <row r="1" spans="1:13" s="2" customFormat="1" x14ac:dyDescent="0.25">
      <c r="A1" s="2" t="s">
        <v>39</v>
      </c>
      <c r="B1" s="2" t="s">
        <v>193</v>
      </c>
      <c r="C1" s="2" t="s">
        <v>56</v>
      </c>
      <c r="D1" s="2" t="s">
        <v>196</v>
      </c>
      <c r="E1" s="2" t="s">
        <v>271</v>
      </c>
      <c r="F1" s="2" t="s">
        <v>272</v>
      </c>
      <c r="G1" s="2" t="s">
        <v>215</v>
      </c>
      <c r="I1" s="2" t="s">
        <v>273</v>
      </c>
      <c r="J1" s="2" t="s">
        <v>274</v>
      </c>
      <c r="K1" s="2" t="s">
        <v>275</v>
      </c>
      <c r="L1" s="2" t="s">
        <v>276</v>
      </c>
      <c r="M1" s="2" t="s">
        <v>277</v>
      </c>
    </row>
    <row r="2" spans="1:13" x14ac:dyDescent="0.25">
      <c r="A2" t="s">
        <v>278</v>
      </c>
      <c r="B2" t="s">
        <v>279</v>
      </c>
      <c r="C2" t="s">
        <v>280</v>
      </c>
      <c r="D2" s="1">
        <v>0.09</v>
      </c>
      <c r="E2" s="1" t="s">
        <v>281</v>
      </c>
      <c r="F2" t="s">
        <v>92</v>
      </c>
      <c r="G2" s="297">
        <v>5.6</v>
      </c>
      <c r="H2" s="296"/>
      <c r="I2" t="s">
        <v>217</v>
      </c>
      <c r="J2" t="s">
        <v>217</v>
      </c>
      <c r="K2" t="s">
        <v>217</v>
      </c>
      <c r="L2" t="s">
        <v>217</v>
      </c>
      <c r="M2" t="s">
        <v>217</v>
      </c>
    </row>
    <row r="3" spans="1:13" x14ac:dyDescent="0.25">
      <c r="A3" t="s">
        <v>282</v>
      </c>
      <c r="B3" t="s">
        <v>283</v>
      </c>
      <c r="C3" t="s">
        <v>284</v>
      </c>
      <c r="D3" s="1">
        <v>0.21</v>
      </c>
      <c r="E3" t="s">
        <v>285</v>
      </c>
      <c r="F3" t="s">
        <v>315</v>
      </c>
      <c r="G3" s="297">
        <v>40</v>
      </c>
      <c r="I3">
        <f>'1. Begroting'!C12</f>
        <v>0</v>
      </c>
      <c r="J3">
        <f>'1. Begroting'!C73</f>
        <v>0</v>
      </c>
      <c r="K3">
        <f>'1. Begroting'!C134</f>
        <v>0</v>
      </c>
      <c r="L3">
        <f>'1. Begroting'!C195</f>
        <v>0</v>
      </c>
      <c r="M3">
        <f>'1. Begroting'!C256</f>
        <v>0</v>
      </c>
    </row>
    <row r="4" spans="1:13" x14ac:dyDescent="0.25">
      <c r="B4" t="s">
        <v>286</v>
      </c>
      <c r="C4" t="s">
        <v>287</v>
      </c>
      <c r="D4" s="8">
        <v>0</v>
      </c>
      <c r="E4" t="s">
        <v>288</v>
      </c>
      <c r="F4" t="s">
        <v>94</v>
      </c>
      <c r="G4" s="297">
        <v>40</v>
      </c>
      <c r="H4" s="296"/>
      <c r="I4">
        <f>'1. Begroting'!C23</f>
        <v>0</v>
      </c>
      <c r="J4">
        <f>'1. Begroting'!C84</f>
        <v>0</v>
      </c>
      <c r="K4">
        <f>'1. Begroting'!C145</f>
        <v>0</v>
      </c>
      <c r="L4">
        <f>'1. Begroting'!C206</f>
        <v>0</v>
      </c>
      <c r="M4">
        <f>'1. Begroting'!C267</f>
        <v>0</v>
      </c>
    </row>
    <row r="5" spans="1:13" x14ac:dyDescent="0.25">
      <c r="B5" t="s">
        <v>289</v>
      </c>
      <c r="C5" t="s">
        <v>290</v>
      </c>
      <c r="D5" s="8">
        <v>0.06</v>
      </c>
      <c r="F5" t="s">
        <v>96</v>
      </c>
      <c r="G5" s="297">
        <v>44</v>
      </c>
      <c r="H5" s="296"/>
      <c r="I5">
        <f>'1. Begroting'!C34</f>
        <v>0</v>
      </c>
      <c r="J5">
        <f>'1. Begroting'!C95</f>
        <v>0</v>
      </c>
      <c r="K5">
        <f>'1. Begroting'!C156</f>
        <v>0</v>
      </c>
      <c r="L5">
        <f>'1. Begroting'!C217</f>
        <v>0</v>
      </c>
      <c r="M5">
        <f>'1. Begroting'!C278</f>
        <v>0</v>
      </c>
    </row>
    <row r="6" spans="1:13" x14ac:dyDescent="0.25">
      <c r="B6" t="s">
        <v>291</v>
      </c>
      <c r="F6" t="s">
        <v>98</v>
      </c>
      <c r="G6" s="297">
        <v>59</v>
      </c>
      <c r="H6" s="296"/>
      <c r="I6">
        <f>'1. Begroting'!C45</f>
        <v>0</v>
      </c>
      <c r="J6">
        <f>'1. Begroting'!C106</f>
        <v>0</v>
      </c>
      <c r="K6">
        <f>'1. Begroting'!C167</f>
        <v>0</v>
      </c>
      <c r="L6">
        <f>'1. Begroting'!C228</f>
        <v>0</v>
      </c>
      <c r="M6">
        <f>'1. Begroting'!C289</f>
        <v>0</v>
      </c>
    </row>
    <row r="7" spans="1:13" x14ac:dyDescent="0.25">
      <c r="B7" t="s">
        <v>292</v>
      </c>
      <c r="F7" t="s">
        <v>100</v>
      </c>
      <c r="G7" s="297">
        <v>74</v>
      </c>
      <c r="H7" s="296"/>
    </row>
    <row r="8" spans="1:13" x14ac:dyDescent="0.25">
      <c r="B8" t="s">
        <v>293</v>
      </c>
      <c r="F8" t="s">
        <v>102</v>
      </c>
      <c r="G8" s="297">
        <v>98</v>
      </c>
      <c r="H8" s="296"/>
    </row>
    <row r="9" spans="1:13" x14ac:dyDescent="0.25">
      <c r="B9" t="s">
        <v>294</v>
      </c>
      <c r="F9" t="s">
        <v>104</v>
      </c>
      <c r="G9" s="297">
        <v>119</v>
      </c>
      <c r="H9" s="296"/>
    </row>
    <row r="13" spans="1:13" x14ac:dyDescent="0.25">
      <c r="A13" t="s">
        <v>189</v>
      </c>
    </row>
    <row r="14" spans="1:13" x14ac:dyDescent="0.25">
      <c r="A14" t="s">
        <v>295</v>
      </c>
    </row>
    <row r="15" spans="1:13" x14ac:dyDescent="0.25">
      <c r="A15" t="s">
        <v>296</v>
      </c>
    </row>
    <row r="16" spans="1:13" x14ac:dyDescent="0.25">
      <c r="A16" t="s">
        <v>297</v>
      </c>
    </row>
    <row r="17" spans="1:1" x14ac:dyDescent="0.25">
      <c r="A17" t="s">
        <v>298</v>
      </c>
    </row>
    <row r="18" spans="1:1" x14ac:dyDescent="0.25">
      <c r="A18" t="s">
        <v>189</v>
      </c>
    </row>
    <row r="19" spans="1:1" x14ac:dyDescent="0.25">
      <c r="A19" t="s">
        <v>299</v>
      </c>
    </row>
    <row r="20" spans="1:1" x14ac:dyDescent="0.25">
      <c r="A20" t="s">
        <v>300</v>
      </c>
    </row>
    <row r="21" spans="1:1" x14ac:dyDescent="0.25">
      <c r="A21" t="s">
        <v>301</v>
      </c>
    </row>
    <row r="22" spans="1:1" x14ac:dyDescent="0.25">
      <c r="A22" t="s">
        <v>302</v>
      </c>
    </row>
    <row r="23" spans="1:1" x14ac:dyDescent="0.25">
      <c r="A23" t="s">
        <v>189</v>
      </c>
    </row>
    <row r="24" spans="1:1" x14ac:dyDescent="0.25">
      <c r="A24" t="s">
        <v>303</v>
      </c>
    </row>
    <row r="25" spans="1:1" x14ac:dyDescent="0.25">
      <c r="A25" t="s">
        <v>304</v>
      </c>
    </row>
    <row r="26" spans="1:1" x14ac:dyDescent="0.25">
      <c r="A26" t="s">
        <v>305</v>
      </c>
    </row>
    <row r="27" spans="1:1" x14ac:dyDescent="0.25">
      <c r="A27" t="s">
        <v>306</v>
      </c>
    </row>
    <row r="28" spans="1:1" x14ac:dyDescent="0.25">
      <c r="A28" t="s">
        <v>189</v>
      </c>
    </row>
    <row r="29" spans="1:1" x14ac:dyDescent="0.25">
      <c r="A29" t="s">
        <v>307</v>
      </c>
    </row>
    <row r="30" spans="1:1" x14ac:dyDescent="0.25">
      <c r="A30" t="s">
        <v>308</v>
      </c>
    </row>
    <row r="31" spans="1:1" x14ac:dyDescent="0.25">
      <c r="A31" t="s">
        <v>309</v>
      </c>
    </row>
    <row r="32" spans="1:1" x14ac:dyDescent="0.25">
      <c r="A32" t="s">
        <v>310</v>
      </c>
    </row>
    <row r="33" spans="1:1" x14ac:dyDescent="0.25">
      <c r="A33" t="s">
        <v>189</v>
      </c>
    </row>
    <row r="34" spans="1:1" x14ac:dyDescent="0.25">
      <c r="A34" t="s">
        <v>311</v>
      </c>
    </row>
    <row r="35" spans="1:1" x14ac:dyDescent="0.25">
      <c r="A35" t="s">
        <v>312</v>
      </c>
    </row>
    <row r="36" spans="1:1" x14ac:dyDescent="0.25">
      <c r="A36" t="s">
        <v>313</v>
      </c>
    </row>
    <row r="37" spans="1:1" x14ac:dyDescent="0.25">
      <c r="A37" t="s">
        <v>314</v>
      </c>
    </row>
  </sheetData>
  <sheetProtection algorithmName="SHA-512" hashValue="kxMzJ7vaKToEbuBiP9AAxKWae2n3k0HRjEJR/30XOBtdR+VEjyMRm9uIbeedw3bm+Sx84WSYnEoaNZQPfg8t8A==" saltValue="q/31o+6xBWtqcKaODvV6+Q==" spinCount="100000" sheet="1" selectLockedCells="1" selectUnlockedCells="1"/>
  <phoneticPr fontId="30"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47" ma:contentTypeDescription=" " ma:contentTypeScope="" ma:versionID="591acc0742bc89b9f0656ab63d35dd5d">
  <xsd:schema xmlns:xsd="http://www.w3.org/2001/XMLSchema" xmlns:xs="http://www.w3.org/2001/XMLSchema" xmlns:p="http://schemas.microsoft.com/office/2006/metadata/properties" xmlns:ns2="c72589eb-ed06-404a-9387-e409454631ba" xmlns:ns3="3a2d4642-b1a9-4f9a-947d-aaac82c6ed7c" xmlns:ns4="c89aff05-390d-4790-9775-4212000faa46" targetNamespace="http://schemas.microsoft.com/office/2006/metadata/properties" ma:root="true" ma:fieldsID="828437baf8c1a31a7443543663ab2f35" ns2:_="" ns3:_="" ns4:_="">
    <xsd:import namespace="c72589eb-ed06-404a-9387-e409454631ba"/>
    <xsd:import namespace="3a2d4642-b1a9-4f9a-947d-aaac82c6ed7c"/>
    <xsd:import namespace="c89aff05-390d-4790-9775-4212000faa46"/>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ssiernaam" minOccurs="0"/>
                <xsd:element ref="ns2:_dlc_DocId" minOccurs="0"/>
                <xsd:element ref="ns2:bee6bab28bc347dea223a27ae484b55c"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d48145a825f34c759bf35e0f0f98a24d" minOccurs="0"/>
                <xsd:element ref="ns2:kb23fa795b9743b8adae1149359e24fa" minOccurs="0"/>
                <xsd:element ref="ns3:PUDocumenttyp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2:SharedWithUsers" minOccurs="0"/>
                <xsd:element ref="ns2:SharedWithDetails" minOccurs="0"/>
                <xsd:element ref="ns3:PUDocumentumRegistratienummer" minOccurs="0"/>
                <xsd:element ref="ns4:_Flow_SignoffStatus" minOccurs="0"/>
                <xsd:element ref="ns3:PUOrigineleMakerDocumentum" minOccurs="0"/>
                <xsd:element ref="ns4:lcf76f155ced4ddcb4097134ff3c332f" minOccurs="0"/>
                <xsd:element ref="ns4:Comments" minOccurs="0"/>
                <xsd:element ref="ns4:MediaServiceLocation" minOccurs="0"/>
                <xsd:element ref="ns3:PUCorsaDocument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589eb-ed06-404a-9387-e409454631ba"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xsd:simpleType>
        <xsd:restriction base="dms:Boolean"/>
      </xsd:simpleType>
    </xsd:element>
    <xsd:element name="PUOmschrijvingVoorwaardenCopyright" ma:index="5" nillable="true" ma:displayName="Omschrijving voorwaarden copyright" ma:internalName="PUOmschrijvingVoorwaardenCopyright">
      <xsd:simpleType>
        <xsd:restriction base="dms:Note">
          <xsd:maxLength value="255"/>
        </xsd:restriction>
      </xsd:simpleType>
    </xsd:element>
    <xsd:element name="PUBegindatumCopyright" ma:index="6" nillable="true" ma:displayName="Begindatum copyright" ma:format="DateOnly" ma:internalName="PUBegindatumCopyright">
      <xsd:simpleType>
        <xsd:restriction base="dms:DateTime"/>
      </xsd:simpleType>
    </xsd:element>
    <xsd:element name="PUEinddatumCopyright" ma:index="7" nillable="true" ma:displayName="Einddatum copyright" ma:format="DateOnly" ma:internalName="PUEinddatumCopyright">
      <xsd:simpleType>
        <xsd:restriction base="dms:DateTime"/>
      </xsd:simpleType>
    </xsd:element>
    <xsd:element name="PUBegindatumdossier" ma:index="14" nillable="true" ma:displayName="Begindatumdossier" ma:format="DateOnly" ma:hidden="true" ma:internalName="PUBegindatumdossier">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603" ma:hidden="true" ma:internalName="PUSelectiecategorie" ma:readOnly="false">
      <xsd:simpleType>
        <xsd:restriction base="dms:Text">
          <xsd:maxLength value="255"/>
        </xsd:restriction>
      </xsd:simpleType>
    </xsd:element>
    <xsd:element name="PUDossiernaam" ma:index="19" nillable="true" ma:displayName="Dossiernaam" ma:default="Programma Energietransitie" ma:hidden="true" ma:internalName="PUDossiernaam" ma:readOnly="false">
      <xsd:simpleType>
        <xsd:restriction base="dms:Text">
          <xsd:maxLength value="255"/>
        </xsd:restriction>
      </xsd:simple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bee6bab28bc347dea223a27ae484b55c" ma:index="22" nillable="true" ma:taxonomy="true" ma:internalName="bee6bab28bc347dea223a27ae484b55c" ma:taxonomyFieldName="PUEindverantwoordelijkeProceseigenaar" ma:displayName="Eindverantwoordelijke proceseigenaar" ma:default="9;#SLO - Concernmanager Stedelijke Leefomgeving|868258e6-0a0c-4fb4-aa13-9fc70864a5de"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Energie|e23c3736-a58a-4088-9272-ad1f6f5027f8"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1039. Opstellen van plannen als uitvoering van vastgesteld beleid|bac16760-db71-4da4-8eb1-d7d41a4f3805"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fieldId="{c69891f5-b672-4842-a199-2b729e890d0f}" ma:taxonomyMulti="true" ma:sspId="d6e20898-9fd2-4753-9924-3f7380c5943a" ma:termSetId="dc26ba74-e8bc-4b15-99d0-af8d688b23d4"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Energietransitie|b10140a4-c735-4ac9-ae64-0d03d1a72e93"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a11400d1-9169-40b9-be2b-4b096dc6cec3}" ma:internalName="TaxCatchAll" ma:showField="CatchAllData"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1905.001 - Uitvoeringskosten Energietransitie|a5d1cc63-1d34-4636-8b6d-59d40344d83f"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a11400d1-9169-40b9-be2b-4b096dc6cec3}" ma:internalName="TaxCatchAllLabel" ma:readOnly="true" ma:showField="CatchAllDataLabel"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d48145a825f34c759bf35e0f0f98a24d" ma:index="40"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kb23fa795b9743b8adae1149359e24fa" ma:index="41" nillable="true" ma:taxonomy="true" ma:internalName="kb23fa795b9743b8adae1149359e24fa" ma:taxonomyFieldName="PUProceseigenaar" ma:displayName="Proceseigenaar" ma:readOnly="false" ma:default="4;#Opgavemanager Energietransitie|64852dfe-db6c-4371-be39-b186011cc7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Documenttype" ma:index="42" nillable="true" ma:displayName="Documenttype" ma:hidden="true" ma:internalName="PUDocumenttype" ma:readOnly="false">
      <xsd:simpleType>
        <xsd:restriction base="dms:Text">
          <xsd:maxLength value="255"/>
        </xsd:restriction>
      </xsd:simpleType>
    </xsd:element>
    <xsd:element name="PUDocumentumRegistratienummer" ma:index="55" nillable="true" ma:displayName="Documentum Registratienummer" ma:hidden="true" ma:internalName="PUDocumentumRegistratienummer" ma:readOnly="false">
      <xsd:simpleType>
        <xsd:restriction base="dms:Text">
          <xsd:maxLength value="255"/>
        </xsd:restriction>
      </xsd:simpleType>
    </xsd:element>
    <xsd:element name="PUOrigineleMakerDocumentum" ma:index="57" nillable="true" ma:displayName="Originele maker Documentum" ma:hidden="true" ma:internalName="PUOrigineleMakerDocumentum" ma:readOnly="false">
      <xsd:simpleType>
        <xsd:restriction base="dms:Text">
          <xsd:maxLength value="255"/>
        </xsd:restriction>
      </xsd:simpleType>
    </xsd:element>
    <xsd:element name="PUCorsaDocumentcode" ma:index="62" nillable="true" ma:displayName="Corsa documentcode" ma:hidden="true" ma:internalName="PUCorsaDocumentcod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9aff05-390d-4790-9775-4212000faa46"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Tags" ma:index="45" nillable="true" ma:displayName="Tags" ma:internalName="MediaServiceAutoTags"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element name="MediaServiceGenerationTime" ma:index="47" nillable="true" ma:displayName="MediaServiceGenerationTime" ma:hidden="true" ma:internalName="MediaServiceGenerationTime" ma:readOnly="true">
      <xsd:simpleType>
        <xsd:restriction base="dms:Text"/>
      </xsd:simpleType>
    </xsd:element>
    <xsd:element name="MediaServiceEventHashCode" ma:index="48" nillable="true" ma:displayName="MediaServiceEventHashCode" ma:hidden="true" ma:internalName="MediaServiceEventHashCode" ma:readOnly="true">
      <xsd:simpleType>
        <xsd:restriction base="dms:Text"/>
      </xsd:simpleType>
    </xsd:element>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ServiceDateTaken" ma:index="51" nillable="true" ma:displayName="MediaServiceDateTaken" ma:hidden="true" ma:internalName="MediaServiceDateTaken" ma:readOnly="true">
      <xsd:simpleType>
        <xsd:restriction base="dms:Text"/>
      </xsd:simpleType>
    </xsd:element>
    <xsd:element name="MediaLengthInSeconds" ma:index="52" nillable="true" ma:displayName="MediaLengthInSeconds" ma:hidden="true" ma:internalName="MediaLengthInSeconds" ma:readOnly="true">
      <xsd:simpleType>
        <xsd:restriction base="dms:Unknown"/>
      </xsd:simpleType>
    </xsd:element>
    <xsd:element name="_Flow_SignoffStatus" ma:index="56" nillable="true" ma:displayName="Afmeldingsstatus" ma:internalName="Afmeldingsstatus">
      <xsd:simpleType>
        <xsd:restriction base="dms:Text"/>
      </xsd:simpleType>
    </xsd:element>
    <xsd:element name="lcf76f155ced4ddcb4097134ff3c332f" ma:index="59"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Comments" ma:index="60" nillable="true" ma:displayName="Comments" ma:format="Dropdown" ma:internalName="Comments">
      <xsd:simpleType>
        <xsd:restriction base="dms:Text">
          <xsd:maxLength value="255"/>
        </xsd:restriction>
      </xsd:simpleType>
    </xsd:element>
    <xsd:element name="MediaServiceLocation" ma:index="61" nillable="true" ma:displayName="Location" ma:description="" ma:indexed="true" ma:internalName="MediaServiceLocation" ma:readOnly="true">
      <xsd:simpleType>
        <xsd:restriction base="dms:Text"/>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WerkingsgebiedDocument xmlns="c72589eb-ed06-404a-9387-e409454631ba" xsi:nil="true"/>
    <PUEinddatumdossier xmlns="c72589eb-ed06-404a-9387-e409454631ba" xsi:nil="true"/>
    <ecddcceb7a3944bcb5df119ed71fb281 xmlns="c72589eb-ed06-404a-9387-e409454631ba">
      <Terms xmlns="http://schemas.microsoft.com/office/infopath/2007/PartnerControls">
        <TermInfo xmlns="http://schemas.microsoft.com/office/infopath/2007/PartnerControls">
          <TermName xmlns="http://schemas.microsoft.com/office/infopath/2007/PartnerControls">Bewaren</TermName>
          <TermId xmlns="http://schemas.microsoft.com/office/infopath/2007/PartnerControls">4570fb31-860c-44f7-be36-40938139c6a7</TermId>
        </TermInfo>
      </Terms>
    </ecddcceb7a3944bcb5df119ed71fb281>
    <d48145a825f34c759bf35e0f0f98a24d xmlns="c72589eb-ed06-404a-9387-e409454631ba">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Selectiecategorie xmlns="c72589eb-ed06-404a-9387-e409454631ba">603</PUSelectiecategorie>
    <PUDocumentumRegistratienummer xmlns="3a2d4642-b1a9-4f9a-947d-aaac82c6ed7c" xsi:nil="true"/>
    <PUOmschrijvingVoorwaardenCopyright xmlns="c72589eb-ed06-404a-9387-e409454631ba" xsi:nil="true"/>
    <bee6bab28bc347dea223a27ae484b55c xmlns="c72589eb-ed06-404a-9387-e409454631ba">
      <Terms xmlns="http://schemas.microsoft.com/office/infopath/2007/PartnerControls">
        <TermInfo xmlns="http://schemas.microsoft.com/office/infopath/2007/PartnerControls">
          <TermName xmlns="http://schemas.microsoft.com/office/infopath/2007/PartnerControls">SLO - Concernmanager Stedelijke Leefomgeving</TermName>
          <TermId xmlns="http://schemas.microsoft.com/office/infopath/2007/PartnerControls">868258e6-0a0c-4fb4-aa13-9fc70864a5de</TermId>
        </TermInfo>
      </Terms>
    </bee6bab28bc347dea223a27ae484b55c>
    <TaxCatchAll xmlns="c72589eb-ed06-404a-9387-e409454631ba">
      <Value>9</Value>
      <Value>8</Value>
      <Value>7</Value>
      <Value>6</Value>
      <Value>5</Value>
      <Value>4</Value>
      <Value>3</Value>
      <Value>2</Value>
      <Value>1</Value>
    </TaxCatchAll>
    <c69891f5b6724842a1992b729e890d0f xmlns="c72589eb-ed06-404a-9387-e409454631ba">
      <Terms xmlns="http://schemas.microsoft.com/office/infopath/2007/PartnerControls"/>
    </c69891f5b6724842a1992b729e890d0f>
    <lcf76f155ced4ddcb4097134ff3c332f xmlns="c89aff05-390d-4790-9775-4212000faa46">
      <Terms xmlns="http://schemas.microsoft.com/office/infopath/2007/PartnerControls"/>
    </lcf76f155ced4ddcb4097134ff3c332f>
    <PUBegindatumCopyright xmlns="c72589eb-ed06-404a-9387-e409454631ba" xsi:nil="true"/>
    <dc87032591014caf9b8c241199203258 xmlns="c72589eb-ed06-404a-9387-e409454631ba">
      <Terms xmlns="http://schemas.microsoft.com/office/infopath/2007/PartnerControls">
        <TermInfo xmlns="http://schemas.microsoft.com/office/infopath/2007/PartnerControls">
          <TermName xmlns="http://schemas.microsoft.com/office/infopath/2007/PartnerControls">Energietransitie</TermName>
          <TermId xmlns="http://schemas.microsoft.com/office/infopath/2007/PartnerControls">b10140a4-c735-4ac9-ae64-0d03d1a72e93</TermId>
        </TermInfo>
      </Terms>
    </dc87032591014caf9b8c241199203258>
    <n35da69e1c1047dea46f4e43c827e5fd xmlns="c72589eb-ed06-404a-9387-e409454631ba">
      <Terms xmlns="http://schemas.microsoft.com/office/infopath/2007/PartnerControls">
        <TermInfo xmlns="http://schemas.microsoft.com/office/infopath/2007/PartnerControls">
          <TermName xmlns="http://schemas.microsoft.com/office/infopath/2007/PartnerControls">Blijvend bewaren</TermName>
          <TermId xmlns="http://schemas.microsoft.com/office/infopath/2007/PartnerControls">e5ca1b2a-a741-485a-bdf8-91756cb0387b</TermId>
        </TermInfo>
      </Terms>
    </n35da69e1c1047dea46f4e43c827e5fd>
    <PUDossiernaam xmlns="c72589eb-ed06-404a-9387-e409454631ba">Programma Energietransitie</PUDossiernaam>
    <Comments xmlns="c89aff05-390d-4790-9775-4212000faa46" xsi:nil="true"/>
    <PUEinddatumCopyright xmlns="c72589eb-ed06-404a-9387-e409454631ba" xsi:nil="true"/>
    <nbfcb91ce6ed4c72a590e661d33753dd xmlns="c72589eb-ed06-404a-9387-e409454631ba">
      <Terms xmlns="http://schemas.microsoft.com/office/infopath/2007/PartnerControls">
        <TermInfo xmlns="http://schemas.microsoft.com/office/infopath/2007/PartnerControls">
          <TermName xmlns="http://schemas.microsoft.com/office/infopath/2007/PartnerControls">P.1905.001 - Uitvoeringskosten Energietransitie</TermName>
          <TermId xmlns="http://schemas.microsoft.com/office/infopath/2007/PartnerControls">a5d1cc63-1d34-4636-8b6d-59d40344d83f</TermId>
        </TermInfo>
      </Terms>
    </nbfcb91ce6ed4c72a590e661d33753dd>
    <_Flow_SignoffStatus xmlns="c89aff05-390d-4790-9775-4212000faa46" xsi:nil="true"/>
    <PUCopyrightRechten xmlns="c72589eb-ed06-404a-9387-e409454631ba">false</PUCopyrightRechten>
    <PUOrigineleMakerDocumentum xmlns="3a2d4642-b1a9-4f9a-947d-aaac82c6ed7c" xsi:nil="true"/>
    <PUBegindatumdossier xmlns="c72589eb-ed06-404a-9387-e409454631ba" xsi:nil="true"/>
    <PUDocumenttype xmlns="3a2d4642-b1a9-4f9a-947d-aaac82c6ed7c" xsi:nil="true"/>
    <d6579817e59147ae85edfd3136814cae xmlns="c72589eb-ed06-404a-9387-e409454631ba">
      <Terms xmlns="http://schemas.microsoft.com/office/infopath/2007/PartnerControls">
        <TermInfo xmlns="http://schemas.microsoft.com/office/infopath/2007/PartnerControls">
          <TermName xmlns="http://schemas.microsoft.com/office/infopath/2007/PartnerControls">1039. Opstellen van plannen als uitvoering van vastgesteld beleid</TermName>
          <TermId xmlns="http://schemas.microsoft.com/office/infopath/2007/PartnerControls">bac16760-db71-4da4-8eb1-d7d41a4f3805</TermId>
        </TermInfo>
      </Terms>
    </d6579817e59147ae85edfd3136814cae>
    <e28028357a134c8cba3ce1e424d81274 xmlns="c72589eb-ed06-404a-9387-e409454631ba">
      <Terms xmlns="http://schemas.microsoft.com/office/infopath/2007/PartnerControls">
        <TermInfo xmlns="http://schemas.microsoft.com/office/infopath/2007/PartnerControls">
          <TermName xmlns="http://schemas.microsoft.com/office/infopath/2007/PartnerControls">Energie</TermName>
          <TermId xmlns="http://schemas.microsoft.com/office/infopath/2007/PartnerControls">e23c3736-a58a-4088-9272-ad1f6f5027f8</TermId>
        </TermInfo>
      </Terms>
    </e28028357a134c8cba3ce1e424d81274>
    <kb23fa795b9743b8adae1149359e24fa xmlns="c72589eb-ed06-404a-9387-e409454631ba">
      <Terms xmlns="http://schemas.microsoft.com/office/infopath/2007/PartnerControls">
        <TermInfo xmlns="http://schemas.microsoft.com/office/infopath/2007/PartnerControls">
          <TermName xmlns="http://schemas.microsoft.com/office/infopath/2007/PartnerControls">Opgavemanager Energietransitie</TermName>
          <TermId xmlns="http://schemas.microsoft.com/office/infopath/2007/PartnerControls">64852dfe-db6c-4371-be39-b186011cc77d</TermId>
        </TermInfo>
      </Terms>
    </kb23fa795b9743b8adae1149359e24fa>
    <PUCorsaDocumentcode xmlns="3a2d4642-b1a9-4f9a-947d-aaac82c6ed7c" xsi:nil="true"/>
    <_dlc_DocId xmlns="c72589eb-ed06-404a-9387-e409454631ba">UTSP-279699493-62740</_dlc_DocId>
    <_dlc_DocIdUrl xmlns="c72589eb-ed06-404a-9387-e409454631ba">
      <Url>https://provincieutrecht.sharepoint.com/sites/prjct-Programma-energietransitie/_layouts/15/DocIdRedir.aspx?ID=UTSP-279699493-62740</Url>
      <Description>UTSP-279699493-62740</Description>
    </_dlc_DocIdUrl>
  </documentManagement>
</p:properties>
</file>

<file path=customXml/itemProps1.xml><?xml version="1.0" encoding="utf-8"?>
<ds:datastoreItem xmlns:ds="http://schemas.openxmlformats.org/officeDocument/2006/customXml" ds:itemID="{839E6100-5378-4C46-A81E-9FD8998EE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589eb-ed06-404a-9387-e409454631ba"/>
    <ds:schemaRef ds:uri="3a2d4642-b1a9-4f9a-947d-aaac82c6ed7c"/>
    <ds:schemaRef ds:uri="c89aff05-390d-4790-9775-4212000fa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847395-ECED-4485-A8DF-51281D7CF255}">
  <ds:schemaRefs>
    <ds:schemaRef ds:uri="http://schemas.microsoft.com/sharepoint/events"/>
  </ds:schemaRefs>
</ds:datastoreItem>
</file>

<file path=customXml/itemProps3.xml><?xml version="1.0" encoding="utf-8"?>
<ds:datastoreItem xmlns:ds="http://schemas.openxmlformats.org/officeDocument/2006/customXml" ds:itemID="{9CDE1349-A13B-4AB6-9019-46D732D5F826}">
  <ds:schemaRefs>
    <ds:schemaRef ds:uri="http://schemas.microsoft.com/sharepoint/v3/contenttype/forms"/>
  </ds:schemaRefs>
</ds:datastoreItem>
</file>

<file path=customXml/itemProps4.xml><?xml version="1.0" encoding="utf-8"?>
<ds:datastoreItem xmlns:ds="http://schemas.openxmlformats.org/officeDocument/2006/customXml" ds:itemID="{86A32E43-F5E1-41C8-9C85-91384D4F1232}">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c89aff05-390d-4790-9775-4212000faa46"/>
    <ds:schemaRef ds:uri="3a2d4642-b1a9-4f9a-947d-aaac82c6ed7c"/>
    <ds:schemaRef ds:uri="c72589eb-ed06-404a-9387-e409454631ba"/>
  </ds:schemaRefs>
</ds:datastoreItem>
</file>

<file path=docMetadata/LabelInfo.xml><?xml version="1.0" encoding="utf-8"?>
<clbl:labelList xmlns:clbl="http://schemas.microsoft.com/office/2020/mipLabelMetadata">
  <clbl:label id="{34d3e3d8-6573-48ba-80bb-8e2aa4ce99ab}" enabled="0" method="" siteId="{34d3e3d8-6573-48ba-80bb-8e2aa4ce99a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Toelichting bij invullen</vt:lpstr>
      <vt:lpstr>1. Begroting</vt:lpstr>
      <vt:lpstr>2. Uitgavenplanning</vt:lpstr>
      <vt:lpstr>3. Dekkingsplan</vt:lpstr>
      <vt:lpstr>4. Samenvatting</vt:lpstr>
      <vt:lpstr>definities</vt:lpstr>
      <vt:lpstr>tabel_ind_1</vt:lpstr>
      <vt:lpstr>tabel_ind_2</vt:lpstr>
      <vt:lpstr>tabel_ind_3</vt:lpstr>
      <vt:lpstr>tabel_ind_4</vt:lpstr>
      <vt:lpstr>tabel_ind_5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Dijke-de Graaf, Yvonne van;sanjeev.sital@provincie-utrecht.nl</dc:creator>
  <cp:keywords/>
  <dc:description/>
  <cp:lastModifiedBy>Grand, Lodewijk le</cp:lastModifiedBy>
  <cp:revision/>
  <dcterms:created xsi:type="dcterms:W3CDTF">2019-08-21T08:51:27Z</dcterms:created>
  <dcterms:modified xsi:type="dcterms:W3CDTF">2025-03-05T16:04:58Z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-370344848</vt:i4>
  </property>
  <property fmtid="{D5CDD505-2E9C-101B-9397-08002B2CF9AE}" pid="3" name="_NewReviewCycle">
    <vt:lpwstr/>
  </property>
  <property fmtid="{D5CDD505-2E9C-101B-9397-08002B2CF9AE}" pid="4" name="_EmailSubject">
    <vt:lpwstr>Begrotingsformats voor de website</vt:lpwstr>
  </property>
  <property fmtid="{D5CDD505-2E9C-101B-9397-08002B2CF9AE}" pid="5" name="_AuthorEmail">
    <vt:lpwstr>Lodewijk.le.Grand@provincie-utrecht.nl</vt:lpwstr>
  </property>
  <property fmtid="{D5CDD505-2E9C-101B-9397-08002B2CF9AE}" pid="6" name="_AuthorEmailDisplayName">
    <vt:lpwstr>Grand, Lodewijk le</vt:lpwstr>
  </property>
  <property fmtid="{D5CDD505-2E9C-101B-9397-08002B2CF9AE}" pid="7" name="_PreviousAdHocReviewCycleID">
    <vt:i4>-1982217305</vt:i4>
  </property>
  <property fmtid="{D5CDD505-2E9C-101B-9397-08002B2CF9AE}" pid="8" name="ContentTypeId">
    <vt:lpwstr>0x0101003E9A2B830A3CB44DBCE3112387D3A13600027D544D4B8B7248AEBB31D1D05FB4E3</vt:lpwstr>
  </property>
  <property fmtid="{D5CDD505-2E9C-101B-9397-08002B2CF9AE}" pid="9" name="PUWaardering">
    <vt:lpwstr>5;#Bewaren|4570fb31-860c-44f7-be36-40938139c6a7</vt:lpwstr>
  </property>
  <property fmtid="{D5CDD505-2E9C-101B-9397-08002B2CF9AE}" pid="10" name="PUBewaartermijn">
    <vt:lpwstr>6;#Blijvend bewaren|e5ca1b2a-a741-485a-bdf8-91756cb0387b</vt:lpwstr>
  </property>
  <property fmtid="{D5CDD505-2E9C-101B-9397-08002B2CF9AE}" pid="11" name="PUWBSTax">
    <vt:lpwstr>8;#P.1905.001 - Uitvoeringskosten Energietransitie|a5d1cc63-1d34-4636-8b6d-59d40344d83f</vt:lpwstr>
  </property>
  <property fmtid="{D5CDD505-2E9C-101B-9397-08002B2CF9AE}" pid="12" name="PUWerkproces">
    <vt:lpwstr>3;#1039. Opstellen van plannen als uitvoering van vastgesteld beleid|bac16760-db71-4da4-8eb1-d7d41a4f3805</vt:lpwstr>
  </property>
  <property fmtid="{D5CDD505-2E9C-101B-9397-08002B2CF9AE}" pid="13" name="PUWerkingsgebiedDossier">
    <vt:lpwstr>1;#Intern Provincie|189e3338-705c-4baf-9377-0e95b47bfb72</vt:lpwstr>
  </property>
  <property fmtid="{D5CDD505-2E9C-101B-9397-08002B2CF9AE}" pid="14" name="_dlc_DocIdItemGuid">
    <vt:lpwstr>441fe8b1-5d1d-4f88-9712-0db0cf5d2798</vt:lpwstr>
  </property>
  <property fmtid="{D5CDD505-2E9C-101B-9397-08002B2CF9AE}" pid="15" name="PUProceseigenaar">
    <vt:lpwstr>4;#Opgavemanager Energietransitie|64852dfe-db6c-4371-be39-b186011cc77d</vt:lpwstr>
  </property>
  <property fmtid="{D5CDD505-2E9C-101B-9397-08002B2CF9AE}" pid="16" name="PUEindverantwoordelijkeProceseigenaar">
    <vt:lpwstr>9;#SLO - Concernmanager Stedelijke Leefomgeving|868258e6-0a0c-4fb4-aa13-9fc70864a5de</vt:lpwstr>
  </property>
  <property fmtid="{D5CDD505-2E9C-101B-9397-08002B2CF9AE}" pid="17" name="PUDoelenboom">
    <vt:lpwstr>7;#Energietransitie|b10140a4-c735-4ac9-ae64-0d03d1a72e93</vt:lpwstr>
  </property>
  <property fmtid="{D5CDD505-2E9C-101B-9397-08002B2CF9AE}" pid="18" name="PUThema">
    <vt:lpwstr>2;#Energie|e23c3736-a58a-4088-9272-ad1f6f5027f8</vt:lpwstr>
  </property>
  <property fmtid="{D5CDD505-2E9C-101B-9397-08002B2CF9AE}" pid="19" name="MediaServiceImageTags">
    <vt:lpwstr/>
  </property>
  <property fmtid="{D5CDD505-2E9C-101B-9397-08002B2CF9AE}" pid="20" name="PUDocumentTrefwoorden">
    <vt:lpwstr/>
  </property>
</Properties>
</file>