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vincieutrecht-my.sharepoint.com/personal/p22507_provincie-utrecht_nl/Documents/E-Formulier/Haalbaarheid/2025/"/>
    </mc:Choice>
  </mc:AlternateContent>
  <xr:revisionPtr revIDLastSave="294" documentId="8_{A97C5A13-4081-4017-9584-426480CA585D}" xr6:coauthVersionLast="47" xr6:coauthVersionMax="47" xr10:uidLastSave="{9C5C3F7A-406A-4A88-8470-A3EF7444DC60}"/>
  <bookViews>
    <workbookView xWindow="-110" yWindow="-110" windowWidth="19420" windowHeight="10300" firstSheet="1" activeTab="2" xr2:uid="{00000000-000D-0000-FFFF-FFFF00000000}"/>
  </bookViews>
  <sheets>
    <sheet name="Basis" sheetId="4" state="hidden" r:id="rId1"/>
    <sheet name="Begroting en Planning" sheetId="1" r:id="rId2"/>
    <sheet name="Financiering" sheetId="3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3" l="1"/>
  <c r="M15" i="1"/>
  <c r="M16" i="1"/>
  <c r="M17" i="1"/>
  <c r="M18" i="1"/>
  <c r="M19" i="1"/>
  <c r="J15" i="1"/>
  <c r="J16" i="1"/>
  <c r="J17" i="1"/>
  <c r="J18" i="1"/>
  <c r="J19" i="1"/>
  <c r="G15" i="1"/>
  <c r="G16" i="1"/>
  <c r="G17" i="1"/>
  <c r="G18" i="1"/>
  <c r="G19" i="1"/>
  <c r="C9" i="3"/>
  <c r="C19" i="3" s="1"/>
  <c r="C16" i="3"/>
  <c r="C1" i="1"/>
  <c r="G11" i="1"/>
  <c r="O15" i="1" l="1"/>
  <c r="O19" i="1"/>
  <c r="O18" i="1"/>
  <c r="O17" i="1"/>
  <c r="O16" i="1"/>
  <c r="B2" i="3"/>
  <c r="M12" i="1" l="1"/>
  <c r="M8" i="1"/>
  <c r="N20" i="1" l="1"/>
  <c r="M14" i="1" l="1"/>
  <c r="J14" i="1"/>
  <c r="G14" i="1"/>
  <c r="M13" i="1"/>
  <c r="J13" i="1"/>
  <c r="G13" i="1"/>
  <c r="J12" i="1"/>
  <c r="G12" i="1"/>
  <c r="M11" i="1"/>
  <c r="J11" i="1"/>
  <c r="F20" i="1"/>
  <c r="I20" i="1"/>
  <c r="L20" i="1"/>
  <c r="O11" i="1" l="1"/>
  <c r="O13" i="1"/>
  <c r="O14" i="1"/>
  <c r="O12" i="1"/>
  <c r="M10" i="1" l="1"/>
  <c r="M9" i="1"/>
  <c r="J10" i="1"/>
  <c r="J9" i="1"/>
  <c r="J8" i="1"/>
  <c r="G10" i="1"/>
  <c r="G9" i="1"/>
  <c r="G8" i="1"/>
  <c r="M20" i="1" l="1"/>
  <c r="G20" i="1"/>
  <c r="J20" i="1"/>
  <c r="O10" i="1"/>
  <c r="O9" i="1"/>
  <c r="O8" i="1"/>
  <c r="O20" i="1" l="1"/>
  <c r="B3" i="3" s="1"/>
  <c r="B18" i="3" l="1"/>
  <c r="B15" i="3"/>
  <c r="B8" i="3"/>
  <c r="F1" i="1"/>
</calcChain>
</file>

<file path=xl/sharedStrings.xml><?xml version="1.0" encoding="utf-8"?>
<sst xmlns="http://schemas.openxmlformats.org/spreadsheetml/2006/main" count="56" uniqueCount="46">
  <si>
    <t>Totaal</t>
  </si>
  <si>
    <t>Inzet externen</t>
  </si>
  <si>
    <t>Kosten Externe</t>
  </si>
  <si>
    <t>Uren externe</t>
  </si>
  <si>
    <t xml:space="preserve">Begroting per financieringsbron </t>
  </si>
  <si>
    <t>Eigen bijdrage</t>
  </si>
  <si>
    <t>Overige financiering (privaat)</t>
  </si>
  <si>
    <t>Overige financiering (publiek)</t>
  </si>
  <si>
    <t xml:space="preserve">Totaal financiering </t>
  </si>
  <si>
    <t>Naam deelnemer 1</t>
  </si>
  <si>
    <t>Status financiering</t>
  </si>
  <si>
    <t>Totale projectkosten</t>
  </si>
  <si>
    <t>Projectfinanciering</t>
  </si>
  <si>
    <t>Projectbegroting en Planning</t>
  </si>
  <si>
    <r>
      <t>Gevraagde subsidie MIT Utrecht (</t>
    </r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%)</t>
    </r>
  </si>
  <si>
    <t>Aanvrager 1</t>
  </si>
  <si>
    <t>Interne uurtarief</t>
  </si>
  <si>
    <t>Uren</t>
  </si>
  <si>
    <t>Kosten uren</t>
  </si>
  <si>
    <t>Aanvrager 2</t>
  </si>
  <si>
    <t>Industieel onderzoek</t>
  </si>
  <si>
    <t>Haalbaarheid</t>
  </si>
  <si>
    <t>Naam regeling:</t>
  </si>
  <si>
    <t>startdatum project:</t>
  </si>
  <si>
    <t>Naam penvoerder:</t>
  </si>
  <si>
    <t>einddatum project:</t>
  </si>
  <si>
    <t>Titel project:</t>
  </si>
  <si>
    <t>wordt berekend op basis van invoer</t>
  </si>
  <si>
    <t>Indieningsdatum:</t>
  </si>
  <si>
    <t>Beschikbaar</t>
  </si>
  <si>
    <t>Aangevraagd</t>
  </si>
  <si>
    <t>Toegekend</t>
  </si>
  <si>
    <t>Materiaal
kosten</t>
  </si>
  <si>
    <t>Totaal gevraagde subsidie</t>
  </si>
  <si>
    <t>Financiering Project</t>
  </si>
  <si>
    <t>in te vullen door aanvrager</t>
  </si>
  <si>
    <t>Activiteit (bij verwijzing naar projectplan kan uw aanvraag worden afgewezen)</t>
  </si>
  <si>
    <t>Resultaat (bij verwijzing naar projectplan kan uw aanvraag worden afgewezen)</t>
  </si>
  <si>
    <t>- Haalbaarheid
- Industrieel onderzoek
- Experimentele ontwikkeling</t>
  </si>
  <si>
    <t>Kostencategorie</t>
  </si>
  <si>
    <t>Experimentele ontwikkeling</t>
  </si>
  <si>
    <t>Externe uurtarief</t>
  </si>
  <si>
    <t xml:space="preserve">Uitvoeringsverordening MKB Innovatiestimulering Topsectoren provincie Utrecht   </t>
  </si>
  <si>
    <t>Planning einddatum activiteit</t>
  </si>
  <si>
    <t>Planning begindatum activiteit</t>
  </si>
  <si>
    <t>Totale financiering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</si>
</sst>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44" fontId="6" fillId="7" borderId="18" xfId="0" applyNumberFormat="1" applyFont="1" applyFill="1" applyBorder="1" applyProtection="1">
      <protection locked="0"/>
    </xf>
    <xf numFmtId="44" fontId="6" fillId="7" borderId="11" xfId="0" applyNumberFormat="1" applyFont="1" applyFill="1" applyBorder="1" applyProtection="1">
      <protection locked="0"/>
    </xf>
    <xf numFmtId="0" fontId="4" fillId="0" borderId="0" xfId="0" applyFont="1"/>
    <xf numFmtId="0" fontId="4" fillId="6" borderId="0" xfId="0" applyFont="1" applyFill="1"/>
    <xf numFmtId="0" fontId="2" fillId="0" borderId="0" xfId="0" applyFont="1"/>
    <xf numFmtId="44" fontId="0" fillId="0" borderId="0" xfId="0" applyNumberFormat="1"/>
    <xf numFmtId="0" fontId="10" fillId="0" borderId="0" xfId="0" applyFont="1"/>
    <xf numFmtId="44" fontId="6" fillId="7" borderId="1" xfId="0" applyNumberFormat="1" applyFont="1" applyFill="1" applyBorder="1" applyProtection="1">
      <protection locked="0"/>
    </xf>
    <xf numFmtId="0" fontId="6" fillId="7" borderId="1" xfId="0" applyFont="1" applyFill="1" applyBorder="1" applyProtection="1">
      <protection locked="0"/>
    </xf>
    <xf numFmtId="164" fontId="6" fillId="7" borderId="1" xfId="0" applyNumberFormat="1" applyFont="1" applyFill="1" applyBorder="1" applyProtection="1">
      <protection locked="0"/>
    </xf>
    <xf numFmtId="10" fontId="10" fillId="8" borderId="1" xfId="2" applyNumberFormat="1" applyFont="1" applyFill="1" applyBorder="1" applyAlignment="1" applyProtection="1">
      <alignment horizontal="right"/>
    </xf>
    <xf numFmtId="9" fontId="4" fillId="0" borderId="0" xfId="2" applyFont="1" applyProtection="1"/>
    <xf numFmtId="0" fontId="0" fillId="3" borderId="21" xfId="1" applyFont="1" applyFill="1" applyBorder="1" applyAlignment="1" applyProtection="1">
      <alignment horizontal="center" vertical="top" wrapText="1"/>
    </xf>
    <xf numFmtId="0" fontId="6" fillId="7" borderId="4" xfId="0" applyFont="1" applyFill="1" applyBorder="1" applyProtection="1">
      <protection locked="0"/>
    </xf>
    <xf numFmtId="0" fontId="0" fillId="7" borderId="5" xfId="0" applyFill="1" applyBorder="1" applyProtection="1">
      <protection locked="0"/>
    </xf>
    <xf numFmtId="0" fontId="11" fillId="0" borderId="1" xfId="0" applyFont="1" applyBorder="1" applyProtection="1">
      <protection locked="0"/>
    </xf>
    <xf numFmtId="0" fontId="0" fillId="7" borderId="1" xfId="0" applyFill="1" applyBorder="1" applyProtection="1">
      <protection locked="0"/>
    </xf>
    <xf numFmtId="0" fontId="11" fillId="7" borderId="1" xfId="0" applyFont="1" applyFill="1" applyBorder="1" applyProtection="1">
      <protection locked="0"/>
    </xf>
    <xf numFmtId="14" fontId="6" fillId="7" borderId="4" xfId="0" applyNumberFormat="1" applyFont="1" applyFill="1" applyBorder="1" applyProtection="1">
      <protection locked="0"/>
    </xf>
    <xf numFmtId="44" fontId="0" fillId="9" borderId="19" xfId="0" applyNumberFormat="1" applyFill="1" applyBorder="1"/>
    <xf numFmtId="44" fontId="0" fillId="5" borderId="19" xfId="0" applyNumberFormat="1" applyFill="1" applyBorder="1"/>
    <xf numFmtId="44" fontId="0" fillId="5" borderId="27" xfId="0" applyNumberFormat="1" applyFill="1" applyBorder="1"/>
    <xf numFmtId="0" fontId="7" fillId="9" borderId="0" xfId="0" applyFont="1" applyFill="1" applyAlignment="1">
      <alignment vertical="center"/>
    </xf>
    <xf numFmtId="0" fontId="4" fillId="9" borderId="0" xfId="0" applyFont="1" applyFill="1"/>
    <xf numFmtId="0" fontId="0" fillId="7" borderId="28" xfId="0" applyFill="1" applyBorder="1"/>
    <xf numFmtId="0" fontId="2" fillId="9" borderId="29" xfId="0" applyFont="1" applyFill="1" applyBorder="1"/>
    <xf numFmtId="0" fontId="8" fillId="0" borderId="30" xfId="0" applyFont="1" applyBorder="1"/>
    <xf numFmtId="0" fontId="0" fillId="5" borderId="31" xfId="0" applyFill="1" applyBorder="1"/>
    <xf numFmtId="0" fontId="0" fillId="9" borderId="32" xfId="0" applyFill="1" applyBorder="1"/>
    <xf numFmtId="0" fontId="8" fillId="0" borderId="7" xfId="0" applyFont="1" applyBorder="1"/>
    <xf numFmtId="0" fontId="0" fillId="3" borderId="18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19" xfId="0" applyFill="1" applyBorder="1" applyAlignment="1">
      <alignment horizontal="center" vertical="top" wrapText="1"/>
    </xf>
    <xf numFmtId="0" fontId="0" fillId="3" borderId="20" xfId="0" applyFill="1" applyBorder="1" applyAlignment="1">
      <alignment horizontal="center" vertical="top" wrapText="1"/>
    </xf>
    <xf numFmtId="0" fontId="0" fillId="0" borderId="0" xfId="0" applyAlignment="1">
      <alignment wrapText="1"/>
    </xf>
    <xf numFmtId="9" fontId="0" fillId="0" borderId="0" xfId="0" applyNumberFormat="1"/>
    <xf numFmtId="0" fontId="2" fillId="4" borderId="8" xfId="0" applyFont="1" applyFill="1" applyBorder="1"/>
    <xf numFmtId="164" fontId="2" fillId="4" borderId="9" xfId="0" applyNumberFormat="1" applyFont="1" applyFill="1" applyBorder="1"/>
    <xf numFmtId="44" fontId="2" fillId="4" borderId="10" xfId="0" applyNumberFormat="1" applyFont="1" applyFill="1" applyBorder="1"/>
    <xf numFmtId="44" fontId="2" fillId="4" borderId="8" xfId="0" applyNumberFormat="1" applyFont="1" applyFill="1" applyBorder="1"/>
    <xf numFmtId="44" fontId="2" fillId="3" borderId="24" xfId="0" applyNumberFormat="1" applyFont="1" applyFill="1" applyBorder="1"/>
    <xf numFmtId="0" fontId="2" fillId="4" borderId="6" xfId="0" applyFont="1" applyFill="1" applyBorder="1"/>
    <xf numFmtId="0" fontId="0" fillId="9" borderId="0" xfId="0" applyFill="1"/>
    <xf numFmtId="0" fontId="3" fillId="0" borderId="0" xfId="0" applyFont="1"/>
    <xf numFmtId="0" fontId="2" fillId="9" borderId="1" xfId="0" applyFont="1" applyFill="1" applyBorder="1"/>
    <xf numFmtId="0" fontId="2" fillId="0" borderId="1" xfId="0" applyFont="1" applyBorder="1"/>
    <xf numFmtId="44" fontId="2" fillId="10" borderId="1" xfId="0" applyNumberFormat="1" applyFont="1" applyFill="1" applyBorder="1"/>
    <xf numFmtId="0" fontId="0" fillId="0" borderId="1" xfId="0" applyBorder="1"/>
    <xf numFmtId="0" fontId="5" fillId="9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9" borderId="1" xfId="0" applyFill="1" applyBorder="1"/>
    <xf numFmtId="0" fontId="2" fillId="7" borderId="1" xfId="0" applyFont="1" applyFill="1" applyBorder="1"/>
    <xf numFmtId="0" fontId="2" fillId="9" borderId="0" xfId="0" applyFont="1" applyFill="1"/>
    <xf numFmtId="44" fontId="0" fillId="10" borderId="0" xfId="0" applyNumberFormat="1" applyFill="1"/>
    <xf numFmtId="0" fontId="4" fillId="9" borderId="0" xfId="0" applyFont="1" applyFill="1" applyAlignment="1">
      <alignment horizontal="center" vertical="center" wrapText="1"/>
    </xf>
    <xf numFmtId="0" fontId="2" fillId="3" borderId="13" xfId="1" applyFont="1" applyFill="1" applyBorder="1" applyAlignment="1" applyProtection="1">
      <alignment horizontal="center" vertical="center" wrapText="1"/>
    </xf>
    <xf numFmtId="0" fontId="2" fillId="3" borderId="14" xfId="1" applyFont="1" applyFill="1" applyBorder="1" applyAlignment="1" applyProtection="1">
      <alignment horizontal="center" vertical="center" wrapText="1"/>
    </xf>
    <xf numFmtId="0" fontId="2" fillId="3" borderId="2" xfId="1" applyFont="1" applyFill="1" applyBorder="1" applyAlignment="1" applyProtection="1">
      <alignment horizontal="center" vertical="center" wrapText="1"/>
    </xf>
    <xf numFmtId="0" fontId="2" fillId="3" borderId="3" xfId="1" applyFont="1" applyFill="1" applyBorder="1" applyAlignment="1" applyProtection="1">
      <alignment horizontal="center" vertical="center" wrapText="1"/>
    </xf>
    <xf numFmtId="14" fontId="4" fillId="7" borderId="0" xfId="0" applyNumberFormat="1" applyFont="1" applyFill="1" applyAlignment="1" applyProtection="1">
      <alignment horizontal="center"/>
      <protection locked="0"/>
    </xf>
    <xf numFmtId="0" fontId="2" fillId="3" borderId="25" xfId="1" applyFont="1" applyFill="1" applyBorder="1" applyAlignment="1" applyProtection="1">
      <alignment horizontal="center" vertical="top" wrapText="1"/>
    </xf>
    <xf numFmtId="0" fontId="2" fillId="3" borderId="26" xfId="1" applyFont="1" applyFill="1" applyBorder="1" applyAlignment="1" applyProtection="1">
      <alignment horizontal="center" vertical="top" wrapText="1"/>
    </xf>
    <xf numFmtId="0" fontId="0" fillId="3" borderId="15" xfId="0" quotePrefix="1" applyFill="1" applyBorder="1" applyAlignment="1">
      <alignment horizontal="left" vertical="top" wrapText="1"/>
    </xf>
    <xf numFmtId="0" fontId="0" fillId="3" borderId="12" xfId="0" quotePrefix="1" applyFill="1" applyBorder="1" applyAlignment="1">
      <alignment horizontal="left" vertical="top" wrapText="1"/>
    </xf>
    <xf numFmtId="0" fontId="2" fillId="2" borderId="2" xfId="1" applyFont="1" applyBorder="1" applyAlignment="1" applyProtection="1">
      <alignment horizontal="center" vertical="center" wrapText="1"/>
    </xf>
    <xf numFmtId="0" fontId="2" fillId="2" borderId="3" xfId="1" applyFont="1" applyBorder="1" applyAlignment="1" applyProtection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2" xfId="1" applyFont="1" applyFill="1" applyBorder="1" applyAlignment="1" applyProtection="1">
      <alignment horizontal="center" vertical="top" wrapText="1"/>
    </xf>
    <xf numFmtId="0" fontId="2" fillId="3" borderId="23" xfId="1" applyFont="1" applyFill="1" applyBorder="1" applyAlignment="1" applyProtection="1">
      <alignment horizontal="center" vertical="top" wrapText="1"/>
    </xf>
    <xf numFmtId="0" fontId="2" fillId="4" borderId="33" xfId="0" applyFont="1" applyFill="1" applyBorder="1" applyAlignment="1">
      <alignment horizontal="left"/>
    </xf>
    <xf numFmtId="0" fontId="2" fillId="4" borderId="24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9" fillId="7" borderId="0" xfId="0" applyFont="1" applyFill="1" applyAlignment="1">
      <alignment horizontal="left"/>
    </xf>
    <xf numFmtId="0" fontId="9" fillId="7" borderId="0" xfId="0" applyFont="1" applyFill="1" applyAlignment="1" applyProtection="1">
      <alignment horizontal="left"/>
      <protection locked="0"/>
    </xf>
    <xf numFmtId="14" fontId="9" fillId="7" borderId="0" xfId="0" applyNumberFormat="1" applyFont="1" applyFill="1" applyAlignment="1" applyProtection="1">
      <alignment horizontal="left"/>
      <protection locked="0"/>
    </xf>
    <xf numFmtId="0" fontId="0" fillId="9" borderId="0" xfId="0" applyFill="1" applyAlignment="1">
      <alignment wrapText="1"/>
    </xf>
    <xf numFmtId="0" fontId="0" fillId="9" borderId="23" xfId="0" applyFill="1" applyBorder="1" applyAlignment="1">
      <alignment horizontal="center" vertical="center" wrapText="1"/>
    </xf>
  </cellXfs>
  <cellStyles count="3">
    <cellStyle name="20% - Accent1" xfId="1" builtinId="30"/>
    <cellStyle name="Procent" xfId="2" builtinId="5"/>
    <cellStyle name="Standaard" xfId="0" builtinId="0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515406</xdr:colOff>
      <xdr:row>0</xdr:row>
      <xdr:rowOff>0</xdr:rowOff>
    </xdr:from>
    <xdr:to>
      <xdr:col>15</xdr:col>
      <xdr:colOff>1323261</xdr:colOff>
      <xdr:row>0</xdr:row>
      <xdr:rowOff>701842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CBF0090C-EDAF-475A-9525-555835C15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931" y="0"/>
          <a:ext cx="2971935" cy="701842"/>
        </a:xfrm>
        <a:prstGeom prst="rect">
          <a:avLst/>
        </a:prstGeom>
        <a:solidFill>
          <a:schemeClr val="bg1">
            <a:alpha val="0"/>
          </a:schemeClr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876300</xdr:colOff>
      <xdr:row>0</xdr:row>
      <xdr:rowOff>0</xdr:rowOff>
    </xdr:from>
    <xdr:to>
      <xdr:col>3</xdr:col>
      <xdr:colOff>1133610</xdr:colOff>
      <xdr:row>0</xdr:row>
      <xdr:rowOff>701842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CD270D5D-E1F0-40E6-AFE6-44378D3A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0"/>
          <a:ext cx="2971935" cy="701842"/>
        </a:xfrm>
        <a:prstGeom prst="rect">
          <a:avLst/>
        </a:prstGeom>
        <a:solidFill>
          <a:schemeClr val="bg1">
            <a:alpha val="0"/>
          </a:schemeClr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8B52D-1380-42B0-854A-F90A88FAC555}">
  <dimension ref="A1:A4"/>
  <sheetViews>
    <sheetView workbookViewId="0"/>
  </sheetViews>
  <sheetFormatPr defaultRowHeight="14.5" x14ac:dyDescent="0.35"/>
  <cols>
    <col min="1" max="1" width="26.81640625" bestFit="1" customWidth="1"/>
  </cols>
  <sheetData>
    <row r="1" spans="1:1" x14ac:dyDescent="0.35">
      <c r="A1" s="5" t="s">
        <v>39</v>
      </c>
    </row>
    <row r="2" spans="1:1" x14ac:dyDescent="0.35">
      <c r="A2" s="7" t="s">
        <v>21</v>
      </c>
    </row>
    <row r="3" spans="1:1" x14ac:dyDescent="0.35">
      <c r="A3" s="7" t="s">
        <v>20</v>
      </c>
    </row>
    <row r="4" spans="1:1" x14ac:dyDescent="0.35">
      <c r="A4" s="7" t="s">
        <v>40</v>
      </c>
    </row>
  </sheetData>
  <sheetProtection algorithmName="SHA-512" hashValue="tdXS2skF3rarL3+dR4ATMvkRrZdVQzJAR2+uGQmiePV9hS2eQfA3Vy1XJLOh5m7TUE1yXRB+G6bPS/fdnRkJ3w==" saltValue="E8QJQkJhR74clXVb0wblx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21"/>
  <sheetViews>
    <sheetView topLeftCell="B8" zoomScale="59" zoomScaleNormal="59" workbookViewId="0">
      <selection activeCell="P9" sqref="P9"/>
    </sheetView>
  </sheetViews>
  <sheetFormatPr defaultColWidth="0" defaultRowHeight="14.5" zeroHeight="1" x14ac:dyDescent="0.35"/>
  <cols>
    <col min="1" max="1" width="33.54296875" customWidth="1"/>
    <col min="2" max="2" width="31.54296875" customWidth="1"/>
    <col min="3" max="3" width="32.453125" customWidth="1"/>
    <col min="4" max="4" width="27.81640625" customWidth="1"/>
    <col min="5" max="6" width="10.81640625" customWidth="1"/>
    <col min="7" max="7" width="14.81640625" customWidth="1"/>
    <col min="8" max="9" width="10.81640625" customWidth="1"/>
    <col min="10" max="10" width="14.1796875" customWidth="1"/>
    <col min="11" max="12" width="10.81640625" customWidth="1"/>
    <col min="13" max="13" width="14.1796875" customWidth="1"/>
    <col min="14" max="14" width="14.81640625" customWidth="1"/>
    <col min="15" max="15" width="17.54296875" customWidth="1"/>
    <col min="16" max="16" width="25.1796875" customWidth="1"/>
    <col min="17" max="26" width="0" hidden="1" customWidth="1"/>
    <col min="27" max="16384" width="9.1796875" hidden="1"/>
  </cols>
  <sheetData>
    <row r="1" spans="1:26" s="3" customFormat="1" ht="56.25" customHeight="1" x14ac:dyDescent="0.45">
      <c r="A1" s="23" t="s">
        <v>13</v>
      </c>
      <c r="C1" s="55" t="str">
        <f>IF(A8="","", IF(OR(
    AND(OR(Financiering!C5&lt;&gt;"", Financiering!C5&lt;&gt;0), Financiering!D5=""),
    AND(Financiering!C6&lt;&gt;"", Financiering!C6&lt;&gt;0, Financiering!D6=""),
    AND(Financiering!C7&lt;&gt;"", Financiering!C7&lt;&gt;0, Financiering!D7=""),
    AND(Financiering!C8&lt;&gt;"", Financiering!C8&lt;&gt;0, Financiering!D8=""),
    AND(Financiering!C12&lt;&gt;"", Financiering!C12&lt;&gt;0, Financiering!D12=""),
    AND(Financiering!C13&lt;&gt;"", Financiering!C13&lt;&gt;0, Financiering!D13=""),
    AND(Financiering!C14&lt;&gt;"", Financiering!C14&lt;&gt;0, Financiering!D14=""),
    AND(Financiering!C15&lt;&gt;"", Financiering!C15&lt;&gt;0, Financiering!D15=""),
    AND($A$9&lt;&gt;"",OR(C9="",D9="",OR(E9="",E9=0),OR(F9="",F9=0),P9="")),
    AND($A$8&lt;&gt;"",OR(C8="",D8="",OR(E8="",E8=0),OR(F8="",F8=0),P8="")),
    AND($A$10&lt;&gt;"",OR(C10="",D10="",OR(E10="",E10=0),OR(F10="",F10=0),P10="")),
    AND($A$11&lt;&gt;"",OR(C11="",D11="",OR(E11="",E11=0),OR(F11="",F11=0),P11="")),
    AND($A$12&lt;&gt;"",OR(C12="",D12="",OR(E12="",E12=0),OR(F12="",F12=0),P12="")),
    AND($A$13&lt;&gt;"",OR(C13="",D13="",OR(E13="",E13=0),OR(F13="",F13=0),P13="")),
    AND($A$14&lt;&gt;"",OR(C14="",D14="",OR(E14="",E14=0),OR(F14="",F14=0),P14="")),
    AND($A$16&lt;&gt;"",OR(C16="",D16="",OR(E16="",E16=0),OR(F16="",F16=0),P16="")),
    AND($A$19&lt;&gt;"",OR(C19="",D19="",OR(E19="",E19=0),OR(F19="",F19=0),P19=""))
),"Vul alle rode velden in, controleer ook het tabblad ""Financiering"".","" ))</f>
        <v/>
      </c>
      <c r="D1" s="55"/>
      <c r="F1" s="55" t="str">
        <f>IF(O20&lt;&gt;Financiering!C19,"Totale financiering (tabblad financiering cel C19) komt niet overeen met totale projectkosten (tabblad begroting en planning cel O20)","")</f>
        <v/>
      </c>
      <c r="G1" s="55"/>
      <c r="H1" s="55"/>
      <c r="I1" s="55"/>
      <c r="J1" s="55"/>
      <c r="K1" s="55"/>
      <c r="L1" s="55"/>
      <c r="M1" s="24"/>
      <c r="N1" s="24"/>
      <c r="O1" s="24"/>
      <c r="S1" s="12"/>
    </row>
    <row r="2" spans="1:26" s="3" customFormat="1" ht="18.5" x14ac:dyDescent="0.45">
      <c r="A2" s="4" t="s">
        <v>22</v>
      </c>
      <c r="B2" s="4"/>
      <c r="C2" s="75" t="s">
        <v>42</v>
      </c>
      <c r="D2" s="75"/>
      <c r="E2" s="75"/>
      <c r="F2" s="75"/>
      <c r="G2" s="75"/>
      <c r="H2" s="75"/>
      <c r="I2" s="75"/>
      <c r="J2" s="75"/>
      <c r="K2" s="75"/>
      <c r="L2" s="4" t="s">
        <v>23</v>
      </c>
      <c r="M2" s="4"/>
      <c r="N2" s="60"/>
      <c r="O2" s="60"/>
      <c r="P2" s="60"/>
    </row>
    <row r="3" spans="1:26" s="3" customFormat="1" ht="19" thickBot="1" x14ac:dyDescent="0.5">
      <c r="A3" s="4" t="s">
        <v>24</v>
      </c>
      <c r="B3" s="4"/>
      <c r="C3" s="76"/>
      <c r="D3" s="76"/>
      <c r="E3" s="76"/>
      <c r="F3" s="76"/>
      <c r="G3" s="76"/>
      <c r="H3" s="76"/>
      <c r="I3" s="76"/>
      <c r="J3" s="76"/>
      <c r="K3" s="76"/>
      <c r="L3" s="4" t="s">
        <v>25</v>
      </c>
      <c r="M3" s="4"/>
      <c r="N3" s="60"/>
      <c r="O3" s="60"/>
      <c r="P3" s="60"/>
    </row>
    <row r="4" spans="1:26" s="3" customFormat="1" ht="18.5" x14ac:dyDescent="0.45">
      <c r="A4" s="4" t="s">
        <v>26</v>
      </c>
      <c r="B4" s="4"/>
      <c r="C4" s="76"/>
      <c r="D4" s="76"/>
      <c r="E4" s="76"/>
      <c r="F4" s="76"/>
      <c r="G4" s="76"/>
      <c r="H4" s="76"/>
      <c r="I4" s="76"/>
      <c r="J4" s="76"/>
      <c r="K4" s="76"/>
      <c r="L4" s="24"/>
      <c r="M4" s="24"/>
      <c r="N4" s="25"/>
      <c r="O4" s="26" t="s">
        <v>35</v>
      </c>
      <c r="P4" s="27"/>
    </row>
    <row r="5" spans="1:26" s="3" customFormat="1" ht="19" thickBot="1" x14ac:dyDescent="0.5">
      <c r="A5" s="4" t="s">
        <v>28</v>
      </c>
      <c r="B5" s="4"/>
      <c r="C5" s="77"/>
      <c r="D5" s="76"/>
      <c r="E5" s="76"/>
      <c r="F5" s="76"/>
      <c r="G5" s="76"/>
      <c r="H5" s="76"/>
      <c r="I5" s="76"/>
      <c r="J5" s="76"/>
      <c r="K5" s="76"/>
      <c r="L5" s="24"/>
      <c r="M5" s="24"/>
      <c r="N5" s="28"/>
      <c r="O5" s="29" t="s">
        <v>27</v>
      </c>
      <c r="P5" s="30"/>
    </row>
    <row r="6" spans="1:26" s="5" customFormat="1" ht="15" customHeight="1" x14ac:dyDescent="0.35">
      <c r="A6" s="58" t="s">
        <v>36</v>
      </c>
      <c r="B6" s="65" t="s">
        <v>37</v>
      </c>
      <c r="C6" s="56" t="s">
        <v>44</v>
      </c>
      <c r="D6" s="56" t="s">
        <v>43</v>
      </c>
      <c r="E6" s="67" t="s">
        <v>15</v>
      </c>
      <c r="F6" s="68"/>
      <c r="G6" s="69"/>
      <c r="H6" s="67" t="s">
        <v>19</v>
      </c>
      <c r="I6" s="68"/>
      <c r="J6" s="69"/>
      <c r="K6" s="67" t="s">
        <v>1</v>
      </c>
      <c r="L6" s="68"/>
      <c r="M6" s="69"/>
      <c r="N6" s="70" t="s">
        <v>32</v>
      </c>
      <c r="O6" s="61" t="s">
        <v>11</v>
      </c>
      <c r="P6" s="63" t="s">
        <v>38</v>
      </c>
      <c r="Z6" s="7"/>
    </row>
    <row r="7" spans="1:26" ht="60" customHeight="1" x14ac:dyDescent="0.35">
      <c r="A7" s="59"/>
      <c r="B7" s="66"/>
      <c r="C7" s="57"/>
      <c r="D7" s="57"/>
      <c r="E7" s="31" t="s">
        <v>16</v>
      </c>
      <c r="F7" s="32" t="s">
        <v>17</v>
      </c>
      <c r="G7" s="33" t="s">
        <v>18</v>
      </c>
      <c r="H7" s="31" t="s">
        <v>16</v>
      </c>
      <c r="I7" s="32" t="s">
        <v>17</v>
      </c>
      <c r="J7" s="33" t="s">
        <v>18</v>
      </c>
      <c r="K7" s="34" t="s">
        <v>41</v>
      </c>
      <c r="L7" s="32" t="s">
        <v>3</v>
      </c>
      <c r="M7" s="13" t="s">
        <v>2</v>
      </c>
      <c r="N7" s="71"/>
      <c r="O7" s="62"/>
      <c r="P7" s="64"/>
      <c r="R7" s="35"/>
      <c r="S7" s="35"/>
      <c r="V7" s="36"/>
      <c r="Z7" s="7"/>
    </row>
    <row r="8" spans="1:26" ht="17.149999999999999" customHeight="1" x14ac:dyDescent="0.35">
      <c r="A8" s="9"/>
      <c r="B8" s="9"/>
      <c r="C8" s="19"/>
      <c r="D8" s="19"/>
      <c r="E8" s="1">
        <v>0</v>
      </c>
      <c r="F8" s="10">
        <v>0</v>
      </c>
      <c r="G8" s="20">
        <f>F8*E8</f>
        <v>0</v>
      </c>
      <c r="H8" s="1">
        <v>0</v>
      </c>
      <c r="I8" s="10">
        <v>0</v>
      </c>
      <c r="J8" s="21">
        <f>I8*H8</f>
        <v>0</v>
      </c>
      <c r="K8" s="1">
        <v>0</v>
      </c>
      <c r="L8" s="10">
        <v>0</v>
      </c>
      <c r="M8" s="21">
        <f>L8*K8</f>
        <v>0</v>
      </c>
      <c r="N8" s="2">
        <v>0</v>
      </c>
      <c r="O8" s="22">
        <f>SUM(G8+J8+M8+N8)</f>
        <v>0</v>
      </c>
      <c r="P8" s="15"/>
      <c r="Z8" s="7"/>
    </row>
    <row r="9" spans="1:26" ht="17.149999999999999" customHeight="1" x14ac:dyDescent="0.35">
      <c r="A9" s="9"/>
      <c r="B9" s="9"/>
      <c r="C9" s="19"/>
      <c r="D9" s="19"/>
      <c r="E9" s="1">
        <v>0</v>
      </c>
      <c r="F9" s="10">
        <v>0</v>
      </c>
      <c r="G9" s="21">
        <f t="shared" ref="G9:G11" si="0">F9*E9</f>
        <v>0</v>
      </c>
      <c r="H9" s="1">
        <v>0</v>
      </c>
      <c r="I9" s="10">
        <v>0</v>
      </c>
      <c r="J9" s="21">
        <f t="shared" ref="J9:J10" si="1">I9*H9</f>
        <v>0</v>
      </c>
      <c r="K9" s="1">
        <v>0</v>
      </c>
      <c r="L9" s="10">
        <v>0</v>
      </c>
      <c r="M9" s="21">
        <f t="shared" ref="M9:M10" si="2">L9*K9</f>
        <v>0</v>
      </c>
      <c r="N9" s="2">
        <v>0</v>
      </c>
      <c r="O9" s="22">
        <f t="shared" ref="O9:O10" si="3">SUM(G9+J9+M9+N9)</f>
        <v>0</v>
      </c>
      <c r="P9" s="15"/>
      <c r="Z9" s="7"/>
    </row>
    <row r="10" spans="1:26" ht="17.149999999999999" customHeight="1" x14ac:dyDescent="0.35">
      <c r="A10" s="9"/>
      <c r="B10" s="9"/>
      <c r="C10" s="19"/>
      <c r="D10" s="19"/>
      <c r="E10" s="1">
        <v>0</v>
      </c>
      <c r="F10" s="10">
        <v>0</v>
      </c>
      <c r="G10" s="21">
        <f t="shared" si="0"/>
        <v>0</v>
      </c>
      <c r="H10" s="1">
        <v>0</v>
      </c>
      <c r="I10" s="10">
        <v>0</v>
      </c>
      <c r="J10" s="21">
        <f t="shared" si="1"/>
        <v>0</v>
      </c>
      <c r="K10" s="1">
        <v>0</v>
      </c>
      <c r="L10" s="10">
        <v>0</v>
      </c>
      <c r="M10" s="21">
        <f t="shared" si="2"/>
        <v>0</v>
      </c>
      <c r="N10" s="2">
        <v>0</v>
      </c>
      <c r="O10" s="22">
        <f t="shared" si="3"/>
        <v>0</v>
      </c>
      <c r="P10" s="15"/>
    </row>
    <row r="11" spans="1:26" ht="17.149999999999999" customHeight="1" x14ac:dyDescent="0.35">
      <c r="A11" s="9"/>
      <c r="B11" s="9"/>
      <c r="C11" s="19"/>
      <c r="D11" s="19"/>
      <c r="E11" s="1">
        <v>0</v>
      </c>
      <c r="F11" s="10">
        <v>0</v>
      </c>
      <c r="G11" s="21">
        <f t="shared" si="0"/>
        <v>0</v>
      </c>
      <c r="H11" s="1">
        <v>0</v>
      </c>
      <c r="I11" s="10">
        <v>0</v>
      </c>
      <c r="J11" s="21">
        <f t="shared" ref="J11:J19" si="4">I11*H11</f>
        <v>0</v>
      </c>
      <c r="K11" s="1">
        <v>0</v>
      </c>
      <c r="L11" s="10">
        <v>0</v>
      </c>
      <c r="M11" s="21">
        <f t="shared" ref="M11:M19" si="5">L11*K11</f>
        <v>0</v>
      </c>
      <c r="N11" s="2">
        <v>0</v>
      </c>
      <c r="O11" s="22">
        <f t="shared" ref="O11:O19" si="6">SUM(G11+J11+M11+N11)</f>
        <v>0</v>
      </c>
      <c r="P11" s="15"/>
    </row>
    <row r="12" spans="1:26" ht="17.149999999999999" customHeight="1" x14ac:dyDescent="0.35">
      <c r="A12" s="9"/>
      <c r="B12" s="9"/>
      <c r="C12" s="19"/>
      <c r="D12" s="19"/>
      <c r="E12" s="1">
        <v>0</v>
      </c>
      <c r="F12" s="10">
        <v>0</v>
      </c>
      <c r="G12" s="21">
        <f t="shared" ref="G12:G19" si="7">F12*E12</f>
        <v>0</v>
      </c>
      <c r="H12" s="1">
        <v>0</v>
      </c>
      <c r="I12" s="10">
        <v>0</v>
      </c>
      <c r="J12" s="21">
        <f t="shared" si="4"/>
        <v>0</v>
      </c>
      <c r="K12" s="1">
        <v>0</v>
      </c>
      <c r="L12" s="10">
        <v>0</v>
      </c>
      <c r="M12" s="21">
        <f t="shared" si="5"/>
        <v>0</v>
      </c>
      <c r="N12" s="2">
        <v>0</v>
      </c>
      <c r="O12" s="22">
        <f t="shared" si="6"/>
        <v>0</v>
      </c>
      <c r="P12" s="15"/>
    </row>
    <row r="13" spans="1:26" ht="17.149999999999999" customHeight="1" x14ac:dyDescent="0.35">
      <c r="A13" s="9"/>
      <c r="B13" s="9"/>
      <c r="C13" s="19"/>
      <c r="D13" s="19"/>
      <c r="E13" s="1">
        <v>0</v>
      </c>
      <c r="F13" s="10">
        <v>0</v>
      </c>
      <c r="G13" s="21">
        <f t="shared" si="7"/>
        <v>0</v>
      </c>
      <c r="H13" s="1">
        <v>0</v>
      </c>
      <c r="I13" s="10">
        <v>0</v>
      </c>
      <c r="J13" s="21">
        <f t="shared" si="4"/>
        <v>0</v>
      </c>
      <c r="K13" s="1">
        <v>0</v>
      </c>
      <c r="L13" s="10">
        <v>0</v>
      </c>
      <c r="M13" s="21">
        <f t="shared" si="5"/>
        <v>0</v>
      </c>
      <c r="N13" s="2">
        <v>0</v>
      </c>
      <c r="O13" s="22">
        <f t="shared" si="6"/>
        <v>0</v>
      </c>
      <c r="P13" s="15"/>
    </row>
    <row r="14" spans="1:26" ht="16.5" customHeight="1" x14ac:dyDescent="0.35">
      <c r="A14" s="9"/>
      <c r="B14" s="9"/>
      <c r="C14" s="19"/>
      <c r="D14" s="19"/>
      <c r="E14" s="1">
        <v>0</v>
      </c>
      <c r="F14" s="10">
        <v>0</v>
      </c>
      <c r="G14" s="21">
        <f t="shared" si="7"/>
        <v>0</v>
      </c>
      <c r="H14" s="1">
        <v>0</v>
      </c>
      <c r="I14" s="10">
        <v>0</v>
      </c>
      <c r="J14" s="21">
        <f t="shared" si="4"/>
        <v>0</v>
      </c>
      <c r="K14" s="1">
        <v>0</v>
      </c>
      <c r="L14" s="10">
        <v>0</v>
      </c>
      <c r="M14" s="21">
        <f t="shared" si="5"/>
        <v>0</v>
      </c>
      <c r="N14" s="2">
        <v>0</v>
      </c>
      <c r="O14" s="22">
        <f t="shared" si="6"/>
        <v>0</v>
      </c>
      <c r="P14" s="15"/>
    </row>
    <row r="15" spans="1:26" ht="16.5" customHeight="1" x14ac:dyDescent="0.35">
      <c r="A15" s="9"/>
      <c r="B15" s="9"/>
      <c r="C15" s="19"/>
      <c r="D15" s="14"/>
      <c r="E15" s="1">
        <v>0</v>
      </c>
      <c r="F15" s="10">
        <v>0</v>
      </c>
      <c r="G15" s="21">
        <f t="shared" si="7"/>
        <v>0</v>
      </c>
      <c r="H15" s="1">
        <v>0</v>
      </c>
      <c r="I15" s="10">
        <v>0</v>
      </c>
      <c r="J15" s="21">
        <f t="shared" si="4"/>
        <v>0</v>
      </c>
      <c r="K15" s="1">
        <v>0</v>
      </c>
      <c r="L15" s="10">
        <v>0</v>
      </c>
      <c r="M15" s="21">
        <f t="shared" si="5"/>
        <v>0</v>
      </c>
      <c r="N15" s="2">
        <v>0</v>
      </c>
      <c r="O15" s="22">
        <f t="shared" si="6"/>
        <v>0</v>
      </c>
      <c r="P15" s="15"/>
    </row>
    <row r="16" spans="1:26" ht="17.149999999999999" customHeight="1" x14ac:dyDescent="0.35">
      <c r="A16" s="9"/>
      <c r="B16" s="9"/>
      <c r="C16" s="14"/>
      <c r="D16" s="14"/>
      <c r="E16" s="1">
        <v>0</v>
      </c>
      <c r="F16" s="10">
        <v>0</v>
      </c>
      <c r="G16" s="21">
        <f t="shared" si="7"/>
        <v>0</v>
      </c>
      <c r="H16" s="1">
        <v>0</v>
      </c>
      <c r="I16" s="10">
        <v>0</v>
      </c>
      <c r="J16" s="21">
        <f t="shared" si="4"/>
        <v>0</v>
      </c>
      <c r="K16" s="1">
        <v>0</v>
      </c>
      <c r="L16" s="10">
        <v>0</v>
      </c>
      <c r="M16" s="21">
        <f t="shared" si="5"/>
        <v>0</v>
      </c>
      <c r="N16" s="2">
        <v>0</v>
      </c>
      <c r="O16" s="22">
        <f t="shared" si="6"/>
        <v>0</v>
      </c>
      <c r="P16" s="15"/>
    </row>
    <row r="17" spans="1:16" ht="17.149999999999999" customHeight="1" x14ac:dyDescent="0.35">
      <c r="A17" s="9"/>
      <c r="B17" s="9"/>
      <c r="C17" s="14"/>
      <c r="D17" s="14"/>
      <c r="E17" s="1">
        <v>0</v>
      </c>
      <c r="F17" s="10">
        <v>0</v>
      </c>
      <c r="G17" s="21">
        <f t="shared" si="7"/>
        <v>0</v>
      </c>
      <c r="H17" s="1">
        <v>0</v>
      </c>
      <c r="I17" s="10">
        <v>0</v>
      </c>
      <c r="J17" s="21">
        <f t="shared" si="4"/>
        <v>0</v>
      </c>
      <c r="K17" s="1">
        <v>0</v>
      </c>
      <c r="L17" s="10">
        <v>0</v>
      </c>
      <c r="M17" s="21">
        <f t="shared" si="5"/>
        <v>0</v>
      </c>
      <c r="N17" s="2">
        <v>0</v>
      </c>
      <c r="O17" s="22">
        <f t="shared" si="6"/>
        <v>0</v>
      </c>
      <c r="P17" s="15"/>
    </row>
    <row r="18" spans="1:16" ht="17.149999999999999" customHeight="1" x14ac:dyDescent="0.35">
      <c r="A18" s="9"/>
      <c r="B18" s="9"/>
      <c r="C18" s="14"/>
      <c r="D18" s="14"/>
      <c r="E18" s="1">
        <v>0</v>
      </c>
      <c r="F18" s="10">
        <v>0</v>
      </c>
      <c r="G18" s="21">
        <f t="shared" si="7"/>
        <v>0</v>
      </c>
      <c r="H18" s="1">
        <v>0</v>
      </c>
      <c r="I18" s="10">
        <v>0</v>
      </c>
      <c r="J18" s="21">
        <f t="shared" si="4"/>
        <v>0</v>
      </c>
      <c r="K18" s="1">
        <v>0</v>
      </c>
      <c r="L18" s="10">
        <v>0</v>
      </c>
      <c r="M18" s="21">
        <f t="shared" si="5"/>
        <v>0</v>
      </c>
      <c r="N18" s="2">
        <v>0</v>
      </c>
      <c r="O18" s="22">
        <f t="shared" si="6"/>
        <v>0</v>
      </c>
      <c r="P18" s="15"/>
    </row>
    <row r="19" spans="1:16" ht="17.149999999999999" customHeight="1" thickBot="1" x14ac:dyDescent="0.4">
      <c r="A19" s="9"/>
      <c r="B19" s="9"/>
      <c r="C19" s="14"/>
      <c r="D19" s="14"/>
      <c r="E19" s="1">
        <v>0</v>
      </c>
      <c r="F19" s="10">
        <v>0</v>
      </c>
      <c r="G19" s="21">
        <f t="shared" si="7"/>
        <v>0</v>
      </c>
      <c r="H19" s="1">
        <v>0</v>
      </c>
      <c r="I19" s="10">
        <v>0</v>
      </c>
      <c r="J19" s="21">
        <f t="shared" si="4"/>
        <v>0</v>
      </c>
      <c r="K19" s="1">
        <v>0</v>
      </c>
      <c r="L19" s="10">
        <v>0</v>
      </c>
      <c r="M19" s="21">
        <f t="shared" si="5"/>
        <v>0</v>
      </c>
      <c r="N19" s="2">
        <v>0</v>
      </c>
      <c r="O19" s="22">
        <f t="shared" si="6"/>
        <v>0</v>
      </c>
      <c r="P19" s="15"/>
    </row>
    <row r="20" spans="1:16" s="5" customFormat="1" ht="17.149999999999999" customHeight="1" thickBot="1" x14ac:dyDescent="0.4">
      <c r="A20" s="72" t="s">
        <v>0</v>
      </c>
      <c r="B20" s="73"/>
      <c r="C20" s="73"/>
      <c r="D20" s="74"/>
      <c r="E20" s="37"/>
      <c r="F20" s="38">
        <f>SUM(F8:F19)</f>
        <v>0</v>
      </c>
      <c r="G20" s="39">
        <f>SUM(G8:G19)</f>
        <v>0</v>
      </c>
      <c r="H20" s="37"/>
      <c r="I20" s="38">
        <f>SUM(I8:I19)</f>
        <v>0</v>
      </c>
      <c r="J20" s="39">
        <f>SUM(J8:J19)</f>
        <v>0</v>
      </c>
      <c r="K20" s="40"/>
      <c r="L20" s="38">
        <f>SUM(L8:L19)</f>
        <v>0</v>
      </c>
      <c r="M20" s="39">
        <f>SUM(M8:M19)</f>
        <v>0</v>
      </c>
      <c r="N20" s="41">
        <f>SUM(N8:N19)</f>
        <v>0</v>
      </c>
      <c r="O20" s="41">
        <f>SUM(O8:O19)</f>
        <v>0</v>
      </c>
      <c r="P20" s="42"/>
    </row>
    <row r="21" spans="1:16" hidden="1" x14ac:dyDescent="0.35">
      <c r="A21" s="5"/>
      <c r="B21" s="5"/>
      <c r="C21" s="5"/>
      <c r="O21" s="6"/>
    </row>
  </sheetData>
  <sheetProtection algorithmName="SHA-512" hashValue="2mBVSjfnJRkM2RQmJUIQAuxwTyZu4h4rJBPROtUPeI+7DVCtXrmXNJoJJzJwBqGEs7gf4ExH3PxsxsT8wN+9RA==" saltValue="saPRGtc6DwqCtJ35HgtWxg==" spinCount="100000" sheet="1" selectLockedCells="1"/>
  <mergeCells count="19">
    <mergeCell ref="A20:D20"/>
    <mergeCell ref="C2:K2"/>
    <mergeCell ref="C3:K3"/>
    <mergeCell ref="C4:K4"/>
    <mergeCell ref="C5:K5"/>
    <mergeCell ref="F1:L1"/>
    <mergeCell ref="C1:D1"/>
    <mergeCell ref="C6:C7"/>
    <mergeCell ref="A6:A7"/>
    <mergeCell ref="N2:P2"/>
    <mergeCell ref="N3:P3"/>
    <mergeCell ref="O6:O7"/>
    <mergeCell ref="P6:P7"/>
    <mergeCell ref="B6:B7"/>
    <mergeCell ref="D6:D7"/>
    <mergeCell ref="E6:G6"/>
    <mergeCell ref="H6:J6"/>
    <mergeCell ref="K6:M6"/>
    <mergeCell ref="N6:N7"/>
  </mergeCells>
  <conditionalFormatting sqref="A8:A19">
    <cfRule type="expression" dxfId="14" priority="1">
      <formula>AND(A8="",OR(B8&lt;&gt;"",C8&lt;&gt;"",D8&lt;&gt;"",E8&lt;&gt;0,F8&lt;&gt;0,F8&lt;&gt;0,P8&lt;&gt;""))</formula>
    </cfRule>
  </conditionalFormatting>
  <conditionalFormatting sqref="B8:B19">
    <cfRule type="expression" dxfId="13" priority="11">
      <formula>AND(B8="",OR(A8&lt;&gt;"",C8&lt;&gt;"",D8&lt;&gt;"",E8&lt;&gt;0,F8&lt;&gt;0,F8&lt;&gt;0,P8&lt;&gt;""))</formula>
    </cfRule>
  </conditionalFormatting>
  <conditionalFormatting sqref="C8:C19">
    <cfRule type="expression" dxfId="11" priority="5">
      <formula>AND(C8="",OR(B8&lt;&gt;"",A8&lt;&gt;"",D8&lt;&gt;"",E8&lt;&gt;0,F8&lt;&gt;0,F8&lt;&gt;0,P8&lt;&gt;""))</formula>
    </cfRule>
  </conditionalFormatting>
  <conditionalFormatting sqref="D8:D19">
    <cfRule type="expression" dxfId="10" priority="13">
      <formula>AND(D8="",OR(B8&lt;&gt;"",C8&lt;&gt;"",A8&lt;&gt;"",E8&lt;&gt;0,F8&lt;&gt;0,F8&lt;&gt;0,P8&lt;&gt;""))</formula>
    </cfRule>
  </conditionalFormatting>
  <conditionalFormatting sqref="E8:E19">
    <cfRule type="expression" dxfId="9" priority="8">
      <formula>AND(OR(E8="",E8=0),OR(B8&lt;&gt;"",C8&lt;&gt;"",D8&lt;&gt;"",A8&lt;&gt;0,F8&lt;&gt;0,F8&lt;&gt;0,P8&lt;&gt;""))</formula>
    </cfRule>
  </conditionalFormatting>
  <conditionalFormatting sqref="F8:F19">
    <cfRule type="expression" dxfId="7" priority="15">
      <formula>AND(OR(F8="",F8=0),OR(B8&lt;&gt;"",C8&lt;&gt;"",D8&lt;&gt;"",E8&lt;&gt;0,A8&lt;&gt;"",F8&lt;&gt;0,P8&lt;&gt;""))</formula>
    </cfRule>
  </conditionalFormatting>
  <conditionalFormatting sqref="P8:P19">
    <cfRule type="expression" dxfId="6" priority="16">
      <formula>AND(P8="",OR(B8&lt;&gt;"",C8&lt;&gt;"",D8&lt;&gt;"",E8&lt;&gt;0,F8&lt;&gt;0,F8&lt;&gt;0,A8&lt;&gt;""))</formula>
    </cfRule>
  </conditionalFormatting>
  <dataValidations count="1">
    <dataValidation type="whole" operator="lessThanOrEqual" allowBlank="1" showInputMessage="1" showErrorMessage="1" errorTitle="Fout" error="Het tarief mag maximaal € 60,00 p/u bedragen." promptTitle="Het berekende uurtarief" sqref="E8:E19 H8:H19" xr:uid="{FEAC5564-4157-4472-84A3-2C5E2651D07C}">
      <formula1>60</formula1>
    </dataValidation>
  </dataValidation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D13EA2B3-00A3-4E2B-89ED-5B486362D4E1}">
            <xm:f>AND($A$8&lt;&gt;"", OR(     OR(Financiering!C5="", Financiering!C5=0, Financiering!D5=""),     AND(Financiering!C6&lt;&gt;"", Financiering!C6&lt;&gt;0, Financiering!D6=""),     AND(Financiering!C7&lt;&gt;"", Financiering!C7&lt;&gt;0, Financiering!D7=""),     AND(Financiering!C8&lt;&gt;"", Financiering!C8&lt;&gt;0, Financiering!D8=""),     AND(Financiering!C12&lt;&gt;"", Financiering!C12&lt;&gt;0, Financiering!D12=""),     AND(Financiering!C13&lt;&gt;"", Financiering!C13&lt;&gt;0, Financiering!D13=""),     AND(Financiering!C14&lt;&gt;"", Financiering!C14&lt;&gt;0, Financiering!D14=""),     AND(Financiering!C15&lt;&gt;"", Financiering!C15&lt;&gt;0, Financiering!D15=""),     AND($A$9&lt;&gt;"",OR(B9="",D9="",OR(E9="",E9=0),OR(F9="",F9=0),P9="")),     AND($A$8&lt;&gt;"",OR(B8="",D8="",OR(E8="",E8=0),OR(F8="",F8=0),P8="")),     AND($A$10&lt;&gt;"",OR(B10="",D10="",OR(E10="",E10=0),OR(F10="",F10=0),P10="")),     AND($A$11&lt;&gt;"",OR(B11="",D11="",OR(E11="",E11=0),OR(F11="",F11=0),P11="")),     AND($A$12&lt;&gt;"",OR(B12="",D12="",OR(E12="",E12=0),OR(F12="",F12=0),P12="")),     AND($A$13&lt;&gt;"",OR(B13="",D13="",OR(E13="",E13=0),OR(F13="",F13=0),P13="")),     AND($A$14&lt;&gt;"",OR(B14="",D14="",OR(E14="",E14=0),OR(F14="",F14=0),P14="")),     AND($A$16&lt;&gt;"",OR(B16="",D16="",OR(E16="",E16=0),OR(F16="",F16=0),P16="")),     AND($A$19&lt;&gt;"",OR(B19="",D19="",OR(E19="",E19=0),OR(F19="",F19=0),P19="")) ))</xm:f>
            <x14:dxf>
              <fill>
                <patternFill>
                  <bgColor rgb="FFFF0000"/>
                </patternFill>
              </fill>
            </x14:dxf>
          </x14:cfRule>
          <xm:sqref>C1</xm:sqref>
        </x14:conditionalFormatting>
        <x14:conditionalFormatting xmlns:xm="http://schemas.microsoft.com/office/excel/2006/main">
          <x14:cfRule type="expression" priority="4" id="{0C50F4B0-E125-4113-8A5C-D2D21B53770E}">
            <xm:f>$O$20&lt;&gt;Financiering!$C$19</xm:f>
            <x14:dxf>
              <fill>
                <patternFill>
                  <bgColor rgb="FFFF0000"/>
                </patternFill>
              </fill>
            </x14:dxf>
          </x14:cfRule>
          <xm:sqref>F1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ies een optie" xr:uid="{1B487F91-DD2F-458C-A4AE-7BAABE742312}">
          <x14:formula1>
            <xm:f>Basis!$A$2:$A$4</xm:f>
          </x14:formula1>
          <xm:sqref>P8:P19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2FFF1-4B58-4E0B-B891-3B9C6C829336}">
  <dimension ref="A1:L19"/>
  <sheetViews>
    <sheetView showGridLines="0" tabSelected="1" zoomScale="84" zoomScaleNormal="84" workbookViewId="0">
      <selection activeCell="C11" sqref="C11"/>
    </sheetView>
  </sheetViews>
  <sheetFormatPr defaultColWidth="0" defaultRowHeight="14.5" zeroHeight="1" x14ac:dyDescent="0.35"/>
  <cols>
    <col min="1" max="1" width="37.54296875" customWidth="1"/>
    <col min="2" max="2" width="16.81640625" bestFit="1" customWidth="1"/>
    <col min="3" max="3" width="24" customWidth="1"/>
    <col min="4" max="4" width="17.1796875" customWidth="1"/>
    <col min="5" max="12" width="0" hidden="1" customWidth="1"/>
    <col min="13" max="16384" width="9.1796875" hidden="1"/>
  </cols>
  <sheetData>
    <row r="1" spans="1:12" ht="57" customHeight="1" x14ac:dyDescent="0.35">
      <c r="A1" s="49" t="s">
        <v>12</v>
      </c>
      <c r="B1" s="49"/>
    </row>
    <row r="2" spans="1:12" ht="30.75" customHeight="1" x14ac:dyDescent="0.35">
      <c r="A2" s="50" t="s">
        <v>34</v>
      </c>
      <c r="B2" s="78" t="str">
        <f>IF('Begroting en Planning'!C4="","",'Begroting en Planning'!C4)</f>
        <v/>
      </c>
      <c r="C2" s="78"/>
      <c r="D2" s="78"/>
      <c r="L2" s="44" t="s">
        <v>29</v>
      </c>
    </row>
    <row r="3" spans="1:12" ht="72" customHeight="1" x14ac:dyDescent="0.35">
      <c r="A3" s="43"/>
      <c r="B3" s="79" t="str">
        <f>IF(C19&lt;&gt;'Begroting en Planning'!O20,"Totale financiering (tabblad financiering cel C19) komt niet overeen met totale projectkosten (tabblad begroting en planning cel O17" &amp; " " &amp; "De totale waarde moet uitkomen op  € " &amp; TEXT('Begroting en Planning'!O20, "0.00"),"")</f>
        <v/>
      </c>
      <c r="C3" s="79"/>
      <c r="D3" s="79"/>
      <c r="L3" s="44" t="s">
        <v>30</v>
      </c>
    </row>
    <row r="4" spans="1:12" x14ac:dyDescent="0.35">
      <c r="A4" s="45" t="s">
        <v>4</v>
      </c>
      <c r="B4" s="45"/>
      <c r="C4" s="16" t="s">
        <v>9</v>
      </c>
      <c r="D4" s="46" t="s">
        <v>10</v>
      </c>
      <c r="L4" s="44" t="s">
        <v>31</v>
      </c>
    </row>
    <row r="5" spans="1:12" x14ac:dyDescent="0.35">
      <c r="A5" s="51" t="s">
        <v>5</v>
      </c>
      <c r="B5" s="51"/>
      <c r="C5" s="8">
        <v>0</v>
      </c>
      <c r="D5" s="17"/>
    </row>
    <row r="6" spans="1:12" x14ac:dyDescent="0.35">
      <c r="A6" s="51" t="s">
        <v>6</v>
      </c>
      <c r="B6" s="51"/>
      <c r="C6" s="8">
        <v>0</v>
      </c>
      <c r="D6" s="17"/>
    </row>
    <row r="7" spans="1:12" x14ac:dyDescent="0.35">
      <c r="A7" s="51" t="s">
        <v>7</v>
      </c>
      <c r="B7" s="51"/>
      <c r="C7" s="8">
        <v>0</v>
      </c>
      <c r="D7" s="17"/>
    </row>
    <row r="8" spans="1:12" x14ac:dyDescent="0.35">
      <c r="A8" s="51" t="s">
        <v>14</v>
      </c>
      <c r="B8" s="11">
        <f>IFERROR(C8/'Begroting en Planning'!O20,0)</f>
        <v>0</v>
      </c>
      <c r="C8" s="8">
        <v>0</v>
      </c>
      <c r="D8" s="17"/>
    </row>
    <row r="9" spans="1:12" x14ac:dyDescent="0.35">
      <c r="A9" s="45" t="s">
        <v>8</v>
      </c>
      <c r="B9" s="45"/>
      <c r="C9" s="47">
        <f>SUM(C5:C8)</f>
        <v>0</v>
      </c>
      <c r="D9" s="48"/>
    </row>
    <row r="10" spans="1:12" x14ac:dyDescent="0.35">
      <c r="A10" s="43"/>
      <c r="B10" s="43"/>
    </row>
    <row r="11" spans="1:12" x14ac:dyDescent="0.35">
      <c r="A11" s="45" t="s">
        <v>4</v>
      </c>
      <c r="B11" s="45"/>
      <c r="C11" s="18"/>
      <c r="D11" s="52" t="s">
        <v>10</v>
      </c>
    </row>
    <row r="12" spans="1:12" x14ac:dyDescent="0.35">
      <c r="A12" s="51" t="s">
        <v>5</v>
      </c>
      <c r="B12" s="51"/>
      <c r="C12" s="8">
        <v>0</v>
      </c>
      <c r="D12" s="17"/>
    </row>
    <row r="13" spans="1:12" x14ac:dyDescent="0.35">
      <c r="A13" s="51" t="s">
        <v>6</v>
      </c>
      <c r="B13" s="51"/>
      <c r="C13" s="8">
        <v>0</v>
      </c>
      <c r="D13" s="17"/>
    </row>
    <row r="14" spans="1:12" x14ac:dyDescent="0.35">
      <c r="A14" s="51" t="s">
        <v>7</v>
      </c>
      <c r="B14" s="51"/>
      <c r="C14" s="8">
        <v>0</v>
      </c>
      <c r="D14" s="17"/>
    </row>
    <row r="15" spans="1:12" x14ac:dyDescent="0.35">
      <c r="A15" s="51" t="s">
        <v>14</v>
      </c>
      <c r="B15" s="11">
        <f>IFERROR(C15/'Begroting en Planning'!O20,0)</f>
        <v>0</v>
      </c>
      <c r="C15" s="8">
        <v>0</v>
      </c>
      <c r="D15" s="17"/>
    </row>
    <row r="16" spans="1:12" x14ac:dyDescent="0.35">
      <c r="A16" s="45" t="s">
        <v>8</v>
      </c>
      <c r="B16" s="45"/>
      <c r="C16" s="47">
        <f>SUM(C12:C15)</f>
        <v>0</v>
      </c>
      <c r="D16" s="48"/>
    </row>
    <row r="17" spans="1:3" x14ac:dyDescent="0.35">
      <c r="A17" s="43"/>
      <c r="B17" s="43"/>
    </row>
    <row r="18" spans="1:3" x14ac:dyDescent="0.35">
      <c r="A18" s="53" t="s">
        <v>33</v>
      </c>
      <c r="B18" s="11">
        <f>IFERROR(C18/'Begroting en Planning'!O20,0)</f>
        <v>0</v>
      </c>
      <c r="C18" s="47">
        <f>+C8+C15</f>
        <v>0</v>
      </c>
    </row>
    <row r="19" spans="1:3" x14ac:dyDescent="0.35">
      <c r="A19" s="53" t="s">
        <v>45</v>
      </c>
      <c r="C19" s="54">
        <f>C9+C16</f>
        <v>0</v>
      </c>
    </row>
  </sheetData>
  <sheetProtection algorithmName="SHA-512" hashValue="MOZ0mfSdygVJbq4mvJg/9N/KLkUXWYmwZBfB1buvm1DUWMOAnK90ySEBoWRexxlbhfOJhM+S7cEsha8XJ8vKlQ==" saltValue="2I0K1GZBYTFZ/UhpmzKCvw==" spinCount="100000" sheet="1" selectLockedCells="1"/>
  <mergeCells count="2">
    <mergeCell ref="B2:D2"/>
    <mergeCell ref="B3:D3"/>
  </mergeCells>
  <conditionalFormatting sqref="B18">
    <cfRule type="cellIs" dxfId="4" priority="9" operator="greaterThan">
      <formula>0.35</formula>
    </cfRule>
  </conditionalFormatting>
  <conditionalFormatting sqref="C18">
    <cfRule type="cellIs" dxfId="3" priority="1" operator="greaterThan">
      <formula>20000</formula>
    </cfRule>
  </conditionalFormatting>
  <conditionalFormatting sqref="D5:D8 D12:D15">
    <cfRule type="expression" dxfId="0" priority="8">
      <formula>AND(C5&lt;&gt;"", C5&lt;&gt;0, D5="")</formula>
    </cfRule>
  </conditionalFormatting>
  <dataValidations count="2">
    <dataValidation type="list" allowBlank="1" showInputMessage="1" showErrorMessage="1" promptTitle="Kies een status" sqref="D5:D8 D12:D15" xr:uid="{1434C29C-48ED-4AD8-99BA-2E72A3FA8BC9}">
      <formula1>$L$1:$L$4</formula1>
    </dataValidation>
    <dataValidation type="decimal" operator="lessThanOrEqual" allowBlank="1" showInputMessage="1" showErrorMessage="1" error="Het subsidiepercentage is maximaal 40%" sqref="B8 B15" xr:uid="{A97EF16F-0B8C-4841-BC86-B7E7BDD0A043}">
      <formula1>0.4</formula1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097C52D-A337-4B3D-BCDC-4373DF3AC79C}">
            <xm:f>$C$19&lt;&gt;'Begroting en Planning'!$O$20</xm:f>
            <x14:dxf>
              <fill>
                <patternFill>
                  <bgColor rgb="FFFF0000"/>
                </patternFill>
              </fill>
            </x14:dxf>
          </x14:cfRule>
          <xm:sqref>B3</xm:sqref>
        </x14:conditionalFormatting>
        <x14:conditionalFormatting xmlns:xm="http://schemas.microsoft.com/office/excel/2006/main">
          <x14:cfRule type="expression" priority="5" id="{FA5E3BCE-BF31-4318-A7A6-A5B61C7F793F}">
            <xm:f>$C$19&lt;&gt;'Begroting en Planning'!$O$20</xm:f>
            <x14:dxf>
              <fill>
                <patternFill>
                  <bgColor rgb="FFFF00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expression" priority="6" id="{D1BE3A8E-C5BF-430F-BD6A-7DAE238C1736}">
            <xm:f>AND('Begroting en Planning'!A8&lt;&gt;"",OR(D5="",D5=0))</xm:f>
            <x14:dxf>
              <fill>
                <patternFill>
                  <bgColor rgb="FFFF0000"/>
                </patternFill>
              </fill>
            </x14:dxf>
          </x14:cfRule>
          <xm:sqref>D5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AC4CEBDD045C4EA9566884C9EF7195" ma:contentTypeVersion="18" ma:contentTypeDescription="Een nieuw document maken." ma:contentTypeScope="" ma:versionID="753fc870a8c871d53e74a9d601ad144b">
  <xsd:schema xmlns:xsd="http://www.w3.org/2001/XMLSchema" xmlns:xs="http://www.w3.org/2001/XMLSchema" xmlns:p="http://schemas.microsoft.com/office/2006/metadata/properties" xmlns:ns2="93ffa042-3770-4aa3-90a2-11ceaaca5725" xmlns:ns3="683bb6f4-9151-4aab-bbee-3bf85215a838" targetNamespace="http://schemas.microsoft.com/office/2006/metadata/properties" ma:root="true" ma:fieldsID="6b662332c5bad1a67e1a1dbd6b55efc4" ns2:_="" ns3:_="">
    <xsd:import namespace="93ffa042-3770-4aa3-90a2-11ceaaca5725"/>
    <xsd:import namespace="683bb6f4-9151-4aab-bbee-3bf85215a8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fa042-3770-4aa3-90a2-11ceaaca57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d589be4a-c532-4d21-95f1-ce7f08c067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3bb6f4-9151-4aab-bbee-3bf85215a83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fb159d-ed8a-4b21-8cbb-9deac7c29eb1}" ma:internalName="TaxCatchAll" ma:showField="CatchAllData" ma:web="683bb6f4-9151-4aab-bbee-3bf85215a8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ffa042-3770-4aa3-90a2-11ceaaca5725">
      <Terms xmlns="http://schemas.microsoft.com/office/infopath/2007/PartnerControls"/>
    </lcf76f155ced4ddcb4097134ff3c332f>
    <TaxCatchAll xmlns="683bb6f4-9151-4aab-bbee-3bf85215a83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CA929A-4E36-46DC-8CBF-F50017AFA0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ffa042-3770-4aa3-90a2-11ceaaca5725"/>
    <ds:schemaRef ds:uri="683bb6f4-9151-4aab-bbee-3bf85215a8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2C0858-3C5B-49E8-B922-9AEDCB5B83AA}">
  <ds:schemaRefs>
    <ds:schemaRef ds:uri="http://www.w3.org/XML/1998/namespace"/>
    <ds:schemaRef ds:uri="http://purl.org/dc/elements/1.1/"/>
    <ds:schemaRef ds:uri="http://schemas.microsoft.com/office/2006/documentManagement/types"/>
    <ds:schemaRef ds:uri="b369df18-3a55-4241-8c80-38541cba9fc8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a30c8e48-33c0-40fe-aaf3-f810ba5cf863"/>
    <ds:schemaRef ds:uri="http://purl.org/dc/dcmitype/"/>
    <ds:schemaRef ds:uri="93ffa042-3770-4aa3-90a2-11ceaaca5725"/>
    <ds:schemaRef ds:uri="683bb6f4-9151-4aab-bbee-3bf85215a838"/>
  </ds:schemaRefs>
</ds:datastoreItem>
</file>

<file path=customXml/itemProps3.xml><?xml version="1.0" encoding="utf-8"?>
<ds:datastoreItem xmlns:ds="http://schemas.openxmlformats.org/officeDocument/2006/customXml" ds:itemID="{E1EECDC5-24EF-4F4C-BB29-3F49F671EFF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4d3e3d8-6573-48ba-80bb-8e2aa4ce99ab}" enabled="0" method="" siteId="{34d3e3d8-6573-48ba-80bb-8e2aa4ce99a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Basis</vt:lpstr>
      <vt:lpstr>Begroting en Planning</vt:lpstr>
      <vt:lpstr>Financiering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Jaimy Helsloot</dc:creator>
  <cp:lastModifiedBy>Ocalia, Melissa</cp:lastModifiedBy>
  <cp:lastPrinted>2020-02-24T12:53:47Z</cp:lastPrinted>
  <dcterms:created xsi:type="dcterms:W3CDTF">2017-09-03T13:35:42Z</dcterms:created>
  <dcterms:modified xsi:type="dcterms:W3CDTF">2025-03-07T10:22:07Z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0x010100DFAC4CEBDD045C4EA9566884C9EF7195</vt:lpwstr>
  </property>
  <property fmtid="{D5CDD505-2E9C-101B-9397-08002B2CF9AE}" pid="3" name="_NewReviewCycle">
    <vt:lpwstr/>
  </property>
  <property fmtid="{D5CDD505-2E9C-101B-9397-08002B2CF9AE}" pid="4" name="MediaServiceImageTags">
    <vt:lpwstr/>
  </property>
  <property fmtid="{D5CDD505-2E9C-101B-9397-08002B2CF9AE}" pid="5" name="_AdHocReviewCycleID">
    <vt:i4>-1218463675</vt:i4>
  </property>
  <property fmtid="{D5CDD505-2E9C-101B-9397-08002B2CF9AE}" pid="6" name="_EmailSubject">
    <vt:lpwstr>Conceptmail voor website Haalbaarheid 2025</vt:lpwstr>
  </property>
  <property fmtid="{D5CDD505-2E9C-101B-9397-08002B2CF9AE}" pid="7" name="_AuthorEmail">
    <vt:lpwstr>melissa.ocalia@provincie-utrecht.nl</vt:lpwstr>
  </property>
  <property fmtid="{D5CDD505-2E9C-101B-9397-08002B2CF9AE}" pid="8" name="_AuthorEmailDisplayName">
    <vt:lpwstr>Ocalia, Melissa</vt:lpwstr>
  </property>
  <property fmtid="{D5CDD505-2E9C-101B-9397-08002B2CF9AE}" pid="10" name="_PreviousAdHocReviewCycleID">
    <vt:i4>1650009421</vt:i4>
  </property>
</Properties>
</file>