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provincieutrecht-my.sharepoint.com/personal/p24559_provincie-utrecht_nl/Documents/Bureaublad/"/>
    </mc:Choice>
  </mc:AlternateContent>
  <xr:revisionPtr revIDLastSave="28" documentId="8_{AA96F606-AD60-4ACF-AC1E-26BEB11E276C}" xr6:coauthVersionLast="47" xr6:coauthVersionMax="47" xr10:uidLastSave="{2DD14764-0684-4047-808E-2E9CD3E4C9B8}"/>
  <bookViews>
    <workbookView xWindow="28680" yWindow="-120" windowWidth="29040" windowHeight="15720" xr2:uid="{3B5800F4-7299-48F4-A94E-9766CBFA9232}"/>
  </bookViews>
  <sheets>
    <sheet name="Berekening" sheetId="3"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3" l="1"/>
  <c r="E11" i="3" s="1"/>
  <c r="D9" i="3"/>
  <c r="D8" i="3"/>
  <c r="D13" i="3" l="1"/>
  <c r="C14" i="3" s="1"/>
  <c r="E13" i="3"/>
</calcChain>
</file>

<file path=xl/sharedStrings.xml><?xml version="1.0" encoding="utf-8"?>
<sst xmlns="http://schemas.openxmlformats.org/spreadsheetml/2006/main" count="88" uniqueCount="86">
  <si>
    <t>Vul in de groene vakjes de gegevens in voor uw aanvraag</t>
  </si>
  <si>
    <t>Subtotaal subsidie</t>
  </si>
  <si>
    <t>Toelichting wanneer van toepassing</t>
  </si>
  <si>
    <t>Bij twijfel over diersoorten zie het tabblad toelichting onderaan het werkblad</t>
  </si>
  <si>
    <t>Hoeveelheid paardachtigen en/of runderen</t>
  </si>
  <si>
    <t>Hoeveelheid andere aangewezen hoefdieren</t>
  </si>
  <si>
    <t>Hoeveelheid meter vaste afrastering</t>
  </si>
  <si>
    <t>Nee</t>
  </si>
  <si>
    <t>Schaft u een verplaatsbaar oprolsysteem aan?</t>
  </si>
  <si>
    <t>Hoeveelheid kosten die u gaat maken</t>
  </si>
  <si>
    <t>Maximaal te ontvangen subsidie:</t>
  </si>
  <si>
    <r>
      <t>Identificatie- en Registratiesysteem van dieren</t>
    </r>
    <r>
      <rPr>
        <sz val="10"/>
        <color rgb="FF000000"/>
        <rFont val="Arial"/>
        <family val="2"/>
      </rPr>
      <t xml:space="preserve">: het door de Rijksdienst voor Ondernemend Nederland beheerde Identificatie- en Registratiesysteem van elke Nederlandse landbouwhuisdierenhouder met een uniek Bedrijfsnummer (UBN);  </t>
    </r>
  </si>
  <si>
    <t xml:space="preserve">Hieronder wordt aan de hand van een aantal rekenvoorbeelden uitgelegd hoe moet worden omgegaan met verschillende praktijksituaties. </t>
  </si>
  <si>
    <t xml:space="preserve">Bij alle rekenvoorbeelden geldt dat de omheiningen zijn opgesteld of worden gebruikt binnen het aangewezen wolvenleefgebied. </t>
  </si>
  <si>
    <t>Aan deze rekenhulp kunnen geen rechten worden ontleend.</t>
  </si>
  <si>
    <t>In de regeling wordt uitgegaan van een gemiddeld aantal hoefdieren (runderen, schapen, geiten, varkens, paardachtigen en alpaca’s)</t>
  </si>
  <si>
    <t>Het aantal dieren wordt bepaald door het gemiddelde te nemen van de aantallen hoefdieren op de stallijsten van het Identifcatie &amp; Registratie systeem (I&amp;R Dieren) van de Rijksdienst voor Ondernemend Nederland (RVO) op 4 peildata.</t>
  </si>
  <si>
    <t>Peildata voor het Utrechtse wolvenleefgebied zoals per 26 mei 2023 aangewezen zijn: 1 augustus 2022, 1 november 2022, 1 februari 2023 en 1 mei 2023.</t>
  </si>
  <si>
    <t>Tel het aantal dieren bij elkaar op, deel het door 4 en rond het af naar boven op hele aantallen. Dit getal mag u opgeven als het gemiddelde aantal hoefdieren dat u de afgelopen 1 jaar in bezit had.</t>
  </si>
  <si>
    <t>Bij Alpaca's kijken we naar het aantal dieren dat geregistreerd staat overeenkomstig de Diergezondheidswetgeving in het jaar voorafgaand aan de subsidieaanvraag. Hierbij hoeft geen gemiddelde gehanteerd te worden.</t>
  </si>
  <si>
    <t>Rekenvoorbeelden</t>
  </si>
  <si>
    <t>Bepalen aantal dieren</t>
  </si>
  <si>
    <t>In 2022 / 2023 had de aanvrager de volgende hoeveelheid dieren volgens het I&amp;R-register:</t>
  </si>
  <si>
    <t>1 augustus 2022: 35 schapen en 0 geiten</t>
  </si>
  <si>
    <t>1 november 2022: 28 schapen en 4 geiten</t>
  </si>
  <si>
    <t>1 mei 2023: 25 schapen en 5 geiten.</t>
  </si>
  <si>
    <t>Totaal aantal dieren over de 8 peildata:  (35 + 0) + (28 + 4) + (39 + 1) + (25 + 5) = 137</t>
  </si>
  <si>
    <t>Aangezien we naar het gemiddelde zoeken over vier  data delen we dit door 4, dit geeft een gemiddeld aantal dieren van: 137 / 4 = 34,25 dieren.</t>
  </si>
  <si>
    <t>Bepalen hoogte subsidie</t>
  </si>
  <si>
    <t>Voorbeeld 1</t>
  </si>
  <si>
    <t>Een schapen- en geitenhouder heeft gemiddeld over de 4 peildata 35 dieren.</t>
  </si>
  <si>
    <t>Hij wil graag zijn vaste raster binnen het wolvenleefgebied wolfwerend maken en een verplaatsbare wolfwerende afrastering aanschaffen voor als hij zijn schapen weidt op een nabij gelegen natuurgebied.</t>
  </si>
  <si>
    <t>De vaste afrastering heeft een omtrek van 600 meter.</t>
  </si>
  <si>
    <t>Vaste afrastering</t>
  </si>
  <si>
    <t>Variabele component:</t>
  </si>
  <si>
    <t>600 meter x 3,40 euro per meter = 2.040 euro</t>
  </si>
  <si>
    <t>Per dier is dit 2.040 euro / 35 = 58,29 euro</t>
  </si>
  <si>
    <t>Verplaatsbare afrastering</t>
  </si>
  <si>
    <t>Variabele component: 35 dieren x 34 euro  = 1.190 euro</t>
  </si>
  <si>
    <t>Totaalbedrag aan subsidie</t>
  </si>
  <si>
    <t>Totaal voor de vaste en verplaatsbare afrastering: 3.180 euro + 1.190 euro = 4.370 euro</t>
  </si>
  <si>
    <t>Ja</t>
  </si>
  <si>
    <t>Dit is beneden de maximale subsidie van 20.000 euro</t>
  </si>
  <si>
    <t>De subsidie wordt verleend voor 4.370 euro</t>
  </si>
  <si>
    <t>Voorbeeld 2</t>
  </si>
  <si>
    <t xml:space="preserve">Een schapenhouder heeft gemiddeld over de 4 peildata 425 schapen. </t>
  </si>
  <si>
    <t xml:space="preserve">Het bedrijf gebruikt verplaatsbare afrasteringen en wil bij de omschakeling naar wolfwerende afrasteringen </t>
  </si>
  <si>
    <t>een automatisch oprolsysteem aanschaffen. Ook heeft de schapenhouder bij huis twee weiden die zijn omheind met vaste afrasteringen</t>
  </si>
  <si>
    <t>(een met een omtrek van 1000 meter en een met een omtrek van 500 meter) die hij wolfwerend wil maken.</t>
  </si>
  <si>
    <t>Vaste afrastering:</t>
  </si>
  <si>
    <t>Vaste component: 570 euro (één type dier)</t>
  </si>
  <si>
    <t>Variabele component: De twee vaste omheiningen worden qua omtrek bij elkaar opgeteld en verder behandeld als 1 omheining!</t>
  </si>
  <si>
    <t>1000 meter en 500 meter geeft samen 1500 meter aan vaste omheining.</t>
  </si>
  <si>
    <t>1500 meter x 3,40 euro = 5.100 euro.</t>
  </si>
  <si>
    <t xml:space="preserve">Per dier is dit 5.100 euro / 425 = 12 euro.  </t>
  </si>
  <si>
    <t>Dit is onder het plafondbedrag van 114 euro per dier, dus het bedrag van 5.100 euro is volledig subsidiabel.</t>
  </si>
  <si>
    <t>Voor de vaste afrastering bedraagt de subsidie in totaal dan: 570 euro vaste component + 5.100 euro variabele component = 5.670 euro</t>
  </si>
  <si>
    <t>Verplaatsbare afrastering:</t>
  </si>
  <si>
    <t>Variabele component: 425 dieren x 34 euro = 14.450 euro</t>
  </si>
  <si>
    <t>Vast component oprolsysteem:</t>
  </si>
  <si>
    <t>Aantal dieren &gt; 100</t>
  </si>
  <si>
    <t>Echter, de subsidie bedraagt maximaal 20.000 euro. Het totale subsidiebedrag blijft daar dus toe beperkt.</t>
  </si>
  <si>
    <t xml:space="preserve">De subsidie wordt verleend voor 20.000 euro. </t>
  </si>
  <si>
    <t>Voorbeeld 3</t>
  </si>
  <si>
    <t>Een paardenhouder heeft over de 4 peildata gemiddeld 8 dieren.</t>
  </si>
  <si>
    <t xml:space="preserve">De paardenhouder maakt gebruik van 4 vaste omheiningen met een omtrek van 200, 180, 150 en 120 meter. </t>
  </si>
  <si>
    <t>Hij maakt geen gebruik van flexibele omheiningen.</t>
  </si>
  <si>
    <t>Vaste component: 570 euro (één type dier)</t>
  </si>
  <si>
    <t>De 4 vaste omheiningen worden qua omtrek bij elkaar opgeteld en verder behandeld als 1 omheining.</t>
  </si>
  <si>
    <r>
      <t>Hoeveelheid hoefdier</t>
    </r>
    <r>
      <rPr>
        <b/>
        <sz val="11"/>
        <color rgb="FF000000"/>
        <rFont val="Calibri"/>
        <family val="2"/>
      </rPr>
      <t>soorten</t>
    </r>
    <r>
      <rPr>
        <sz val="11"/>
        <color rgb="FF000000"/>
        <rFont val="Calibri"/>
        <family val="2"/>
      </rPr>
      <t xml:space="preserve"> in aanvraag: (</t>
    </r>
    <r>
      <rPr>
        <i/>
        <sz val="9"/>
        <color rgb="FF000000"/>
        <rFont val="Calibri"/>
        <family val="2"/>
      </rPr>
      <t>Bijvoorbeeld: schapen en paarden in een aanvraag zou 2 zijn)</t>
    </r>
  </si>
  <si>
    <t>Word er verplaatsbare afrastering aangeschaft?</t>
  </si>
  <si>
    <r>
      <rPr>
        <b/>
        <sz val="10"/>
        <color rgb="FF000000"/>
        <rFont val="Arial"/>
        <family val="2"/>
      </rPr>
      <t xml:space="preserve">Artikel 1.1 Begripsbepalingen
</t>
    </r>
    <r>
      <rPr>
        <sz val="10"/>
        <color rgb="FF000000"/>
        <rFont val="Arial"/>
        <family val="2"/>
      </rPr>
      <t>In deze subsidieregeling wordt verstaan onder:
Aangewezen hoefdieren: runderen, schapen, geiten, varkens, paardachtigen en alpaca’s;
Hoefdiersoort: een van de soorten van de aangewezen hoefdieren;
Paardachtige: paard, pony, ezel en kruisingen hiervan;</t>
    </r>
  </si>
  <si>
    <t>Dit is onder het plafondbedrag van 114 euro per dier, dus het bedrag van 2.040 euro is volledig subsidiabel.</t>
  </si>
  <si>
    <t>Voor de vaste afrastering bedraagt de subsidie in totaal dan: 1.140 euro vaste component + 2.040 euro variabele component =  3.180 euro</t>
  </si>
  <si>
    <t>Bij een uitkomst waarbij het gemiddelde niet op hele aantallen uitkomt mogen we naar boven afronden: 34,25 wordt dus 35 dieren gemiddeld.</t>
  </si>
  <si>
    <t>Automatisch oprolsysteem: 4.500 euro</t>
  </si>
  <si>
    <t xml:space="preserve">Voor de verplaatsbare afrastering bedraagt de subsidie dan: 14.450 euro variabele component + 4.500 euro vast component oprolsysteem = 18.950 euro. </t>
  </si>
  <si>
    <t>200 meter + 180 meter + 150 meter + 120 meter maakt samen 650 meter aan vaste omheining.</t>
  </si>
  <si>
    <t>650 meter x 3,40 euro = 2.210 euro</t>
  </si>
  <si>
    <t>Per dier is dit 2.210 euro / 8 = 276 euro.</t>
  </si>
  <si>
    <t>Dit is onder het plafond van 680 euro per paard of rundachtige. Dus de 2.210 euro is volledig subsidiabel.</t>
  </si>
  <si>
    <t>Voor de vaste afrastering bedraagt de subsidie in totaal dan: 570 euro vaste component + 2.210 euro variabele component = 2.780 euro</t>
  </si>
  <si>
    <t>Het totaal aan subsidie zou dan 5.670 euro + 18.950 euro = 24.620 euro bedragen.</t>
  </si>
  <si>
    <t>1 februari 2023: 39 schapen en 1 geit</t>
  </si>
  <si>
    <t>Vaste component: 1.140 euro (570 euro x 2, want 2 type dieren)</t>
  </si>
  <si>
    <t>De subsidie wordt verleend voor 2.780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</si>
</sst>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15">
    <font>
      <sz val="11"/>
      <color theme="1"/>
      <name val="Calibri"/>
      <family val="2"/>
      <scheme val="minor"/>
    </font>
    <font>
      <sz val="11"/>
      <color theme="1"/>
      <name val="Arial"/>
      <family val="2"/>
    </font>
    <font>
      <sz val="10"/>
      <color theme="1"/>
      <name val="Arial"/>
      <family val="2"/>
    </font>
    <font>
      <i/>
      <sz val="10"/>
      <color theme="1"/>
      <name val="Arial"/>
      <family val="2"/>
    </font>
    <font>
      <i/>
      <sz val="10"/>
      <color rgb="FF000000"/>
      <name val="Arial"/>
      <family val="2"/>
    </font>
    <font>
      <sz val="10"/>
      <color rgb="FF000000"/>
      <name val="Arial"/>
      <family val="2"/>
    </font>
    <font>
      <b/>
      <sz val="10"/>
      <color rgb="FF000000"/>
      <name val="Arial"/>
      <family val="2"/>
    </font>
    <font>
      <sz val="11"/>
      <color rgb="FFFFFFFF"/>
      <name val="Arial"/>
      <family val="2"/>
    </font>
    <font>
      <sz val="11"/>
      <color rgb="FF000000"/>
      <name val="Calibri"/>
      <family val="2"/>
    </font>
    <font>
      <sz val="10"/>
      <color theme="1"/>
      <name val="Frutiger LT Std 55 Roman"/>
      <family val="2"/>
      <charset val="1"/>
    </font>
    <font>
      <b/>
      <sz val="11"/>
      <color theme="1"/>
      <name val="Calibri"/>
      <family val="2"/>
      <scheme val="minor"/>
    </font>
    <font>
      <i/>
      <sz val="9"/>
      <color rgb="FF000000"/>
      <name val="Calibri"/>
      <family val="2"/>
    </font>
    <font>
      <b/>
      <sz val="11"/>
      <color rgb="FF000000"/>
      <name val="Calibri"/>
      <family val="2"/>
    </font>
    <font>
      <b/>
      <sz val="10"/>
      <color theme="1"/>
      <name val="Arial"/>
      <family val="2"/>
    </font>
    <font>
      <b/>
      <i/>
      <sz val="10"/>
      <color theme="1"/>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FFFF"/>
        <bgColor indexed="64"/>
      </patternFill>
    </fill>
    <fill>
      <patternFill patternType="solid">
        <fgColor theme="0"/>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rgb="FF000000"/>
      </top>
      <bottom style="thin">
        <color rgb="FF000000"/>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7" fillId="7" borderId="0" xfId="0" applyFont="1" applyFill="1"/>
    <xf numFmtId="0" fontId="1" fillId="7" borderId="0" xfId="0" applyFont="1" applyFill="1"/>
    <xf numFmtId="0" fontId="1" fillId="7" borderId="0" xfId="0" applyFont="1" applyFill="1" applyAlignment="1">
      <alignment wrapText="1"/>
    </xf>
    <xf numFmtId="0" fontId="2" fillId="7" borderId="0" xfId="0" applyFont="1" applyFill="1" applyAlignment="1">
      <alignment vertical="center" wrapText="1"/>
    </xf>
    <xf numFmtId="0" fontId="3" fillId="7" borderId="0" xfId="0" applyFont="1" applyFill="1" applyAlignment="1">
      <alignment vertical="center" wrapText="1"/>
    </xf>
    <xf numFmtId="0" fontId="0" fillId="8" borderId="0" xfId="0" applyFill="1"/>
    <xf numFmtId="0" fontId="0" fillId="8" borderId="0" xfId="0" applyFill="1" applyAlignment="1">
      <alignment wrapText="1"/>
    </xf>
    <xf numFmtId="0" fontId="9" fillId="8" borderId="0" xfId="0" applyFont="1" applyFill="1"/>
    <xf numFmtId="0" fontId="0" fillId="0" borderId="2" xfId="0" applyBorder="1"/>
    <xf numFmtId="0" fontId="0" fillId="0" borderId="3" xfId="0" applyBorder="1"/>
    <xf numFmtId="0" fontId="0" fillId="0" borderId="4" xfId="0" applyBorder="1"/>
    <xf numFmtId="0" fontId="0" fillId="6" borderId="17" xfId="0" applyFill="1" applyBorder="1"/>
    <xf numFmtId="0" fontId="0" fillId="6" borderId="19" xfId="0" applyFill="1" applyBorder="1"/>
    <xf numFmtId="0" fontId="0" fillId="2" borderId="20" xfId="0" applyFill="1" applyBorder="1"/>
    <xf numFmtId="164" fontId="0" fillId="5" borderId="20" xfId="0" applyNumberFormat="1" applyFill="1" applyBorder="1"/>
    <xf numFmtId="164" fontId="0" fillId="5" borderId="8" xfId="0" applyNumberFormat="1" applyFill="1" applyBorder="1"/>
    <xf numFmtId="0" fontId="0" fillId="2" borderId="8" xfId="0" applyFill="1" applyBorder="1"/>
    <xf numFmtId="164" fontId="0" fillId="5" borderId="8" xfId="0" applyNumberFormat="1" applyFill="1" applyBorder="1" applyAlignment="1">
      <alignment vertical="center"/>
    </xf>
    <xf numFmtId="164" fontId="0" fillId="5" borderId="9" xfId="0" applyNumberFormat="1" applyFill="1" applyBorder="1"/>
    <xf numFmtId="0" fontId="0" fillId="2" borderId="18" xfId="0" applyFill="1" applyBorder="1" applyAlignment="1">
      <alignment horizontal="center" vertical="center"/>
    </xf>
    <xf numFmtId="0" fontId="0" fillId="2" borderId="6" xfId="0" applyFill="1" applyBorder="1" applyAlignment="1">
      <alignment horizontal="center" vertical="center"/>
    </xf>
    <xf numFmtId="0" fontId="0" fillId="2" borderId="12" xfId="0" applyFill="1" applyBorder="1" applyAlignment="1">
      <alignment vertical="top"/>
    </xf>
    <xf numFmtId="0" fontId="0" fillId="2" borderId="13" xfId="0" applyFill="1" applyBorder="1" applyAlignment="1">
      <alignment vertical="top"/>
    </xf>
    <xf numFmtId="0" fontId="0" fillId="3" borderId="16" xfId="0" applyFill="1" applyBorder="1" applyAlignment="1" applyProtection="1">
      <alignment horizontal="center" vertical="center"/>
      <protection locked="0"/>
    </xf>
    <xf numFmtId="0" fontId="0" fillId="3" borderId="18"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164" fontId="0" fillId="3" borderId="21" xfId="0" applyNumberFormat="1" applyFill="1" applyBorder="1" applyAlignment="1" applyProtection="1">
      <alignment horizontal="center" vertical="center"/>
      <protection locked="0"/>
    </xf>
    <xf numFmtId="0" fontId="0" fillId="0" borderId="5" xfId="0" applyBorder="1" applyAlignment="1">
      <alignment horizontal="center" vertical="top"/>
    </xf>
    <xf numFmtId="0" fontId="0" fillId="0" borderId="7" xfId="0" applyBorder="1" applyAlignment="1">
      <alignment horizontal="center" vertical="top"/>
    </xf>
    <xf numFmtId="0" fontId="0" fillId="0" borderId="7" xfId="0" applyBorder="1" applyAlignment="1">
      <alignment horizontal="center" vertical="top" wrapText="1"/>
    </xf>
    <xf numFmtId="0" fontId="0" fillId="0" borderId="14" xfId="0" applyBorder="1" applyAlignment="1">
      <alignment horizontal="center" vertical="top"/>
    </xf>
    <xf numFmtId="0" fontId="13" fillId="7" borderId="0" xfId="0" applyFont="1" applyFill="1" applyAlignment="1">
      <alignment vertical="center" wrapText="1"/>
    </xf>
    <xf numFmtId="0" fontId="4" fillId="7" borderId="24" xfId="0" applyFont="1" applyFill="1" applyBorder="1" applyAlignment="1">
      <alignment vertical="center" wrapText="1"/>
    </xf>
    <xf numFmtId="0" fontId="2" fillId="7" borderId="26" xfId="0" applyFont="1" applyFill="1" applyBorder="1" applyAlignment="1">
      <alignment vertical="center" wrapText="1"/>
    </xf>
    <xf numFmtId="0" fontId="1" fillId="7" borderId="26" xfId="0" applyFont="1" applyFill="1" applyBorder="1"/>
    <xf numFmtId="0" fontId="2" fillId="7" borderId="27" xfId="0" applyFont="1" applyFill="1" applyBorder="1" applyAlignment="1">
      <alignment vertical="center" wrapText="1"/>
    </xf>
    <xf numFmtId="0" fontId="14" fillId="7" borderId="0" xfId="0" applyFont="1" applyFill="1" applyAlignment="1">
      <alignment vertical="center" wrapText="1"/>
    </xf>
    <xf numFmtId="0" fontId="3" fillId="7" borderId="25" xfId="0" applyFont="1" applyFill="1" applyBorder="1" applyAlignment="1">
      <alignment vertical="center" wrapText="1"/>
    </xf>
    <xf numFmtId="0" fontId="2" fillId="7" borderId="25" xfId="0" applyFont="1" applyFill="1" applyBorder="1" applyAlignment="1">
      <alignment vertical="center" wrapText="1"/>
    </xf>
    <xf numFmtId="0" fontId="8" fillId="2" borderId="11" xfId="0" applyFont="1" applyFill="1" applyBorder="1" applyAlignment="1">
      <alignment vertical="top" wrapText="1"/>
    </xf>
    <xf numFmtId="0" fontId="5" fillId="7" borderId="1" xfId="0" applyFont="1" applyFill="1" applyBorder="1" applyAlignment="1">
      <alignment vertical="center" wrapText="1"/>
    </xf>
    <xf numFmtId="0" fontId="0" fillId="0" borderId="15" xfId="0" applyBorder="1" applyAlignment="1">
      <alignment horizontal="center" vertical="top" wrapText="1"/>
    </xf>
    <xf numFmtId="0" fontId="0" fillId="0" borderId="10" xfId="0" applyBorder="1" applyAlignment="1">
      <alignment horizontal="center" vertical="top" wrapText="1"/>
    </xf>
    <xf numFmtId="164" fontId="10" fillId="4" borderId="22" xfId="0" applyNumberFormat="1" applyFont="1" applyFill="1" applyBorder="1" applyAlignment="1">
      <alignment horizontal="center" vertical="center"/>
    </xf>
    <xf numFmtId="164" fontId="10" fillId="4" borderId="23" xfId="0" applyNumberFormat="1"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B5C48-DF35-4CF9-A836-98CD28F67698}">
  <dimension ref="A1:P22"/>
  <sheetViews>
    <sheetView tabSelected="1" workbookViewId="0">
      <selection activeCell="C8" sqref="C8"/>
    </sheetView>
  </sheetViews>
  <sheetFormatPr defaultRowHeight="15"/>
  <cols>
    <col min="1" max="1" width="9.140625" customWidth="1"/>
    <col min="2" max="2" width="45.140625" customWidth="1"/>
    <col min="3" max="3" width="17.28515625" customWidth="1"/>
    <col min="4" max="4" width="18.28515625" customWidth="1"/>
    <col min="5" max="5" width="92.28515625" customWidth="1"/>
  </cols>
  <sheetData>
    <row r="1" spans="1:16" ht="28.5" customHeight="1">
      <c r="A1" s="6"/>
      <c r="B1" s="6"/>
      <c r="C1" s="6" t="s">
        <v>0</v>
      </c>
      <c r="D1" s="6"/>
      <c r="E1" s="6"/>
      <c r="F1" s="6"/>
      <c r="G1" s="6"/>
      <c r="H1" s="6"/>
      <c r="I1" s="6"/>
      <c r="J1" s="6"/>
      <c r="K1" s="6"/>
      <c r="L1" s="6"/>
      <c r="M1" s="6"/>
      <c r="N1" s="6"/>
      <c r="O1" s="6"/>
      <c r="P1" s="6"/>
    </row>
    <row r="2" spans="1:16" ht="15.75" thickBot="1">
      <c r="A2" s="6"/>
      <c r="B2" s="6"/>
      <c r="C2" s="6"/>
      <c r="D2" s="6"/>
      <c r="E2" s="6"/>
      <c r="F2" s="6"/>
      <c r="G2" s="6"/>
      <c r="H2" s="6"/>
      <c r="I2" s="6"/>
      <c r="J2" s="6"/>
      <c r="K2" s="6"/>
      <c r="L2" s="6"/>
      <c r="M2" s="6"/>
      <c r="N2" s="6"/>
      <c r="O2" s="6"/>
      <c r="P2" s="6"/>
    </row>
    <row r="3" spans="1:16" ht="30.95" customHeight="1" thickBot="1">
      <c r="A3" s="6"/>
      <c r="B3" s="9"/>
      <c r="C3" s="10"/>
      <c r="D3" s="10" t="s">
        <v>1</v>
      </c>
      <c r="E3" s="11" t="s">
        <v>2</v>
      </c>
      <c r="F3" s="6"/>
      <c r="G3" s="6"/>
      <c r="H3" s="6"/>
      <c r="I3" s="6"/>
      <c r="J3" s="6"/>
      <c r="K3" s="6"/>
      <c r="L3" s="6"/>
      <c r="M3" s="6"/>
      <c r="N3" s="6"/>
      <c r="O3" s="6"/>
      <c r="P3" s="6"/>
    </row>
    <row r="4" spans="1:16" ht="42">
      <c r="A4" s="6"/>
      <c r="B4" s="40" t="s">
        <v>69</v>
      </c>
      <c r="C4" s="24">
        <v>0</v>
      </c>
      <c r="D4" s="12"/>
      <c r="E4" s="28" t="s">
        <v>3</v>
      </c>
      <c r="F4" s="6"/>
      <c r="G4" s="6"/>
      <c r="H4" s="6"/>
      <c r="I4" s="6"/>
      <c r="J4" s="6"/>
      <c r="K4" s="6"/>
      <c r="L4" s="6"/>
      <c r="M4" s="6"/>
      <c r="N4" s="6"/>
      <c r="O4" s="6"/>
      <c r="P4" s="6"/>
    </row>
    <row r="5" spans="1:16" ht="33" customHeight="1">
      <c r="A5" s="6"/>
      <c r="B5" s="22" t="s">
        <v>4</v>
      </c>
      <c r="C5" s="25">
        <v>0</v>
      </c>
      <c r="D5" s="13"/>
      <c r="E5" s="29"/>
      <c r="F5" s="6"/>
      <c r="G5" s="6"/>
      <c r="H5" s="6"/>
      <c r="I5" s="6"/>
      <c r="J5" s="6"/>
      <c r="K5" s="6"/>
      <c r="L5" s="6"/>
      <c r="M5" s="6"/>
      <c r="N5" s="6"/>
      <c r="O5" s="6"/>
      <c r="P5" s="6"/>
    </row>
    <row r="6" spans="1:16" ht="28.5" customHeight="1">
      <c r="A6" s="6"/>
      <c r="B6" s="22" t="s">
        <v>5</v>
      </c>
      <c r="C6" s="25"/>
      <c r="D6" s="13"/>
      <c r="E6" s="29"/>
      <c r="F6" s="6"/>
      <c r="G6" s="6"/>
      <c r="H6" s="6"/>
      <c r="I6" s="6"/>
      <c r="J6" s="6"/>
      <c r="K6" s="6"/>
      <c r="L6" s="6"/>
      <c r="M6" s="6"/>
      <c r="N6" s="6"/>
      <c r="O6" s="6"/>
      <c r="P6" s="6"/>
    </row>
    <row r="7" spans="1:16" ht="28.5" customHeight="1">
      <c r="A7" s="6"/>
      <c r="B7" s="22"/>
      <c r="C7" s="20"/>
      <c r="D7" s="14"/>
      <c r="E7" s="29"/>
      <c r="F7" s="6"/>
      <c r="G7" s="6"/>
      <c r="H7" s="6"/>
      <c r="I7" s="6"/>
      <c r="J7" s="6"/>
      <c r="K7" s="6"/>
      <c r="L7" s="6"/>
      <c r="M7" s="6"/>
      <c r="N7" s="6"/>
      <c r="O7" s="6"/>
      <c r="P7" s="6"/>
    </row>
    <row r="8" spans="1:16" ht="28.5" customHeight="1">
      <c r="A8" s="6"/>
      <c r="B8" s="22" t="s">
        <v>6</v>
      </c>
      <c r="C8" s="26">
        <v>0</v>
      </c>
      <c r="D8" s="15">
        <f>IF(C8=0,0,(IF(($C$8*3.4)&gt;(($C$5*680)+(114*$C$6)),(($C$5*680)+(114*$C$6)),($C$8*3.4)))+($C$4*570))</f>
        <v>0</v>
      </c>
      <c r="E8" s="29"/>
      <c r="F8" s="6"/>
      <c r="G8" s="6"/>
      <c r="H8" s="6"/>
      <c r="I8" s="6"/>
      <c r="J8" s="6"/>
      <c r="K8" s="6"/>
      <c r="L8" s="6"/>
      <c r="M8" s="6"/>
      <c r="N8" s="6"/>
      <c r="O8" s="6"/>
      <c r="P8" s="6"/>
    </row>
    <row r="9" spans="1:16" ht="28.5" customHeight="1">
      <c r="A9" s="6"/>
      <c r="B9" s="22" t="s">
        <v>70</v>
      </c>
      <c r="C9" s="26"/>
      <c r="D9" s="16">
        <f>IF(C9=0,0,IF(C9="Nee",0,(C5*34+C6*34)))</f>
        <v>0</v>
      </c>
      <c r="E9" s="29"/>
      <c r="F9" s="6"/>
      <c r="G9" s="6"/>
      <c r="H9" s="6"/>
      <c r="I9" s="6"/>
      <c r="J9" s="6"/>
      <c r="K9" s="6"/>
      <c r="L9" s="6"/>
      <c r="M9" s="6"/>
      <c r="N9" s="6"/>
      <c r="O9" s="6"/>
      <c r="P9" s="6"/>
    </row>
    <row r="10" spans="1:16" ht="28.5" customHeight="1">
      <c r="A10" s="6"/>
      <c r="B10" s="22"/>
      <c r="C10" s="21"/>
      <c r="D10" s="17"/>
      <c r="E10" s="29"/>
      <c r="F10" s="6"/>
      <c r="G10" s="6"/>
      <c r="H10" s="6"/>
      <c r="I10" s="6"/>
      <c r="J10" s="6"/>
      <c r="K10" s="6"/>
      <c r="L10" s="6"/>
      <c r="M10" s="6"/>
      <c r="N10" s="6"/>
      <c r="O10" s="6"/>
      <c r="P10" s="6"/>
    </row>
    <row r="11" spans="1:16" ht="57.75" customHeight="1">
      <c r="A11" s="6"/>
      <c r="B11" s="22" t="s">
        <v>8</v>
      </c>
      <c r="C11" s="26"/>
      <c r="D11" s="18">
        <f>IF(C11=0,0,IF(C11="Nee",0,IF(C5&lt;17,IF(C6&lt;100,0,4500),4500)))</f>
        <v>0</v>
      </c>
      <c r="E11" s="30" t="str">
        <f>IF(C11=0," ",IF(C11="Nee"," ",IF(D11=0,"om subsidie te ontvangen voor een oprolsysteem moet het aantal dieren waarvoor het systeem wordt aangeschaft moet minimaal bestaan uit een groep van 17 paardachtigen of runderen of een groep van minimaal 100 andere aangewezen hoefdieren"," ")))</f>
        <v xml:space="preserve"> </v>
      </c>
      <c r="F11" s="6"/>
      <c r="G11" s="6"/>
      <c r="H11" s="6"/>
      <c r="I11" s="6"/>
      <c r="J11" s="6"/>
      <c r="K11" s="6"/>
      <c r="L11" s="6"/>
      <c r="M11" s="6"/>
      <c r="N11" s="6"/>
      <c r="O11" s="6"/>
      <c r="P11" s="6"/>
    </row>
    <row r="12" spans="1:16" ht="28.5" customHeight="1">
      <c r="A12" s="6"/>
      <c r="B12" s="22"/>
      <c r="C12" s="21"/>
      <c r="D12" s="17"/>
      <c r="E12" s="31"/>
      <c r="F12" s="6"/>
      <c r="G12" s="6"/>
      <c r="H12" s="6"/>
      <c r="I12" s="6"/>
      <c r="J12" s="6"/>
      <c r="K12" s="6"/>
      <c r="L12" s="6"/>
      <c r="M12" s="6"/>
      <c r="N12" s="6"/>
      <c r="O12" s="6"/>
      <c r="P12" s="6"/>
    </row>
    <row r="13" spans="1:16" ht="28.5" customHeight="1">
      <c r="A13" s="6"/>
      <c r="B13" s="22" t="s">
        <v>9</v>
      </c>
      <c r="C13" s="27">
        <v>0</v>
      </c>
      <c r="D13" s="19">
        <f>D8+D9+D11</f>
        <v>0</v>
      </c>
      <c r="E13" s="42" t="str">
        <f>IF(C13=0," ",IF(C13=0," ",IF(D13&gt;C13,"De subsidie bedraagt (in totaal) maximaal € 20.000,-- per hoefdierhouder en kan niet meer bedragen dan de daadwerkelijk te maken of gemaakte kosten"," ")))</f>
        <v xml:space="preserve"> </v>
      </c>
      <c r="F13" s="6"/>
      <c r="G13" s="6"/>
      <c r="H13" s="6"/>
      <c r="I13" s="6"/>
      <c r="J13" s="6"/>
      <c r="K13" s="6"/>
      <c r="L13" s="6"/>
      <c r="M13" s="6"/>
      <c r="N13" s="6"/>
      <c r="O13" s="6"/>
      <c r="P13" s="6"/>
    </row>
    <row r="14" spans="1:16" ht="27" customHeight="1" thickBot="1">
      <c r="A14" s="6"/>
      <c r="B14" s="23" t="s">
        <v>10</v>
      </c>
      <c r="C14" s="44">
        <f>IF(C13&gt;20000.001,IF(D13&gt;20000.001,20000,D13),IF(D13&gt;20000.001,20000,IF(D13&gt;C13,C13,D13)))</f>
        <v>0</v>
      </c>
      <c r="D14" s="45"/>
      <c r="E14" s="43"/>
      <c r="F14" s="6"/>
      <c r="G14" s="6"/>
      <c r="H14" s="6"/>
      <c r="I14" s="6"/>
      <c r="J14" s="6"/>
      <c r="K14" s="6"/>
      <c r="L14" s="6"/>
      <c r="M14" s="6"/>
      <c r="N14" s="6"/>
      <c r="O14" s="6"/>
      <c r="P14" s="6"/>
    </row>
    <row r="15" spans="1:16" ht="28.5" customHeight="1">
      <c r="A15" s="6"/>
      <c r="B15" s="6"/>
      <c r="C15" s="6"/>
      <c r="D15" s="6"/>
      <c r="E15" s="6"/>
      <c r="F15" s="6"/>
      <c r="G15" s="6"/>
      <c r="H15" s="6"/>
      <c r="I15" s="6"/>
      <c r="J15" s="6"/>
      <c r="K15" s="6"/>
      <c r="L15" s="6"/>
      <c r="M15" s="6"/>
      <c r="N15" s="6"/>
      <c r="O15" s="6"/>
      <c r="P15" s="6"/>
    </row>
    <row r="16" spans="1:16" ht="30" customHeight="1">
      <c r="A16" s="6"/>
      <c r="B16" s="6"/>
      <c r="C16" s="7"/>
      <c r="D16" s="6"/>
      <c r="E16" s="8"/>
      <c r="F16" s="6"/>
      <c r="G16" s="6"/>
      <c r="H16" s="6"/>
      <c r="I16" s="6"/>
      <c r="J16" s="6"/>
      <c r="K16" s="6"/>
      <c r="L16" s="6"/>
      <c r="M16" s="6"/>
      <c r="N16" s="6"/>
      <c r="O16" s="6"/>
      <c r="P16" s="6"/>
    </row>
    <row r="17" spans="1:16">
      <c r="A17" s="6"/>
      <c r="B17" s="6"/>
      <c r="C17" s="7"/>
      <c r="D17" s="6"/>
      <c r="E17" s="6"/>
      <c r="F17" s="6"/>
      <c r="G17" s="6"/>
      <c r="H17" s="6"/>
      <c r="I17" s="6"/>
      <c r="J17" s="6"/>
      <c r="K17" s="6"/>
      <c r="L17" s="6"/>
      <c r="M17" s="6"/>
      <c r="N17" s="6"/>
      <c r="O17" s="6"/>
      <c r="P17" s="6"/>
    </row>
    <row r="18" spans="1:16">
      <c r="A18" s="6"/>
      <c r="B18" s="6"/>
      <c r="C18" s="6"/>
      <c r="D18" s="6"/>
      <c r="E18" s="6"/>
      <c r="F18" s="6"/>
      <c r="G18" s="6"/>
      <c r="H18" s="6"/>
      <c r="I18" s="6"/>
      <c r="J18" s="6"/>
      <c r="K18" s="6"/>
      <c r="L18" s="6"/>
      <c r="M18" s="6"/>
      <c r="N18" s="6"/>
      <c r="O18" s="6"/>
      <c r="P18" s="6"/>
    </row>
    <row r="19" spans="1:16">
      <c r="A19" s="6"/>
      <c r="B19" s="6"/>
      <c r="C19" s="6"/>
      <c r="D19" s="6"/>
      <c r="E19" s="6"/>
      <c r="F19" s="6"/>
      <c r="G19" s="6"/>
      <c r="H19" s="6"/>
      <c r="I19" s="6"/>
      <c r="J19" s="6"/>
      <c r="K19" s="6"/>
      <c r="L19" s="6"/>
      <c r="M19" s="6"/>
      <c r="N19" s="6"/>
      <c r="O19" s="6"/>
      <c r="P19" s="6"/>
    </row>
    <row r="20" spans="1:16">
      <c r="A20" s="6"/>
      <c r="B20" s="6"/>
      <c r="C20" s="6"/>
      <c r="D20" s="6"/>
      <c r="E20" s="6"/>
      <c r="F20" s="6"/>
      <c r="G20" s="6"/>
      <c r="H20" s="6"/>
      <c r="I20" s="6"/>
      <c r="J20" s="6"/>
      <c r="K20" s="6"/>
      <c r="L20" s="6"/>
      <c r="M20" s="6"/>
      <c r="N20" s="6"/>
      <c r="O20" s="6"/>
      <c r="P20" s="6"/>
    </row>
    <row r="21" spans="1:16">
      <c r="A21" s="6"/>
      <c r="B21" s="6"/>
      <c r="C21" s="6"/>
      <c r="D21" s="6"/>
      <c r="E21" s="6"/>
      <c r="F21" s="6"/>
      <c r="G21" s="6"/>
      <c r="H21" s="6"/>
      <c r="I21" s="6"/>
      <c r="J21" s="6"/>
      <c r="K21" s="6"/>
      <c r="L21" s="6"/>
      <c r="M21" s="6"/>
      <c r="N21" s="6"/>
      <c r="O21" s="6"/>
      <c r="P21" s="6"/>
    </row>
    <row r="22" spans="1:16">
      <c r="B22" s="6"/>
      <c r="C22" s="6"/>
      <c r="D22" s="6"/>
      <c r="E22" s="6"/>
      <c r="F22" s="6"/>
      <c r="G22" s="6"/>
      <c r="H22" s="6"/>
      <c r="I22" s="6"/>
      <c r="J22" s="6"/>
      <c r="K22" s="6"/>
      <c r="L22" s="6"/>
      <c r="M22" s="6"/>
      <c r="N22" s="6"/>
      <c r="O22" s="6"/>
      <c r="P22" s="6"/>
    </row>
  </sheetData>
  <mergeCells count="2">
    <mergeCell ref="E13:E14"/>
    <mergeCell ref="C14:D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E4954-E8B7-414F-A2F0-2A0C04D83596}">
  <sheetPr>
    <pageSetUpPr fitToPage="1"/>
  </sheetPr>
  <dimension ref="B3:E98"/>
  <sheetViews>
    <sheetView topLeftCell="A72" workbookViewId="0">
      <selection activeCell="B100" sqref="B100"/>
    </sheetView>
  </sheetViews>
  <sheetFormatPr defaultColWidth="9.140625" defaultRowHeight="14.25"/>
  <cols>
    <col min="1" max="1" width="9.140625" style="2"/>
    <col min="2" max="2" width="126.42578125" style="2" customWidth="1"/>
    <col min="3" max="16384" width="9.140625" style="2"/>
  </cols>
  <sheetData>
    <row r="3" spans="2:4" ht="102">
      <c r="B3" s="41" t="s">
        <v>71</v>
      </c>
      <c r="C3" s="3"/>
      <c r="D3" s="3"/>
    </row>
    <row r="4" spans="2:4">
      <c r="B4" s="4"/>
      <c r="C4" s="3"/>
      <c r="D4" s="3"/>
    </row>
    <row r="5" spans="2:4">
      <c r="B5" s="4"/>
      <c r="C5" s="3"/>
      <c r="D5" s="3"/>
    </row>
    <row r="6" spans="2:4" ht="25.5">
      <c r="B6" s="33" t="s">
        <v>11</v>
      </c>
      <c r="C6" s="3"/>
      <c r="D6" s="3"/>
    </row>
    <row r="7" spans="2:4">
      <c r="B7" s="4"/>
      <c r="C7" s="3"/>
      <c r="D7" s="3"/>
    </row>
    <row r="8" spans="2:4" ht="25.5">
      <c r="B8" s="32" t="s">
        <v>12</v>
      </c>
      <c r="C8" s="3"/>
      <c r="D8" s="3"/>
    </row>
    <row r="9" spans="2:4">
      <c r="B9" s="32"/>
      <c r="C9" s="3"/>
      <c r="D9" s="3"/>
    </row>
    <row r="10" spans="2:4">
      <c r="B10" s="4" t="s">
        <v>13</v>
      </c>
      <c r="C10" s="3"/>
      <c r="D10" s="3"/>
    </row>
    <row r="11" spans="2:4">
      <c r="B11" s="4" t="s">
        <v>14</v>
      </c>
      <c r="C11" s="3"/>
      <c r="D11" s="3"/>
    </row>
    <row r="12" spans="2:4">
      <c r="B12" s="4"/>
      <c r="C12" s="3"/>
      <c r="D12" s="3"/>
    </row>
    <row r="13" spans="2:4">
      <c r="B13" s="4" t="s">
        <v>15</v>
      </c>
      <c r="C13" s="3"/>
      <c r="D13" s="3"/>
    </row>
    <row r="14" spans="2:4" ht="35.1" customHeight="1">
      <c r="B14" s="4" t="s">
        <v>16</v>
      </c>
      <c r="C14" s="3"/>
      <c r="D14" s="3"/>
    </row>
    <row r="15" spans="2:4" ht="25.5">
      <c r="B15" s="4" t="s">
        <v>17</v>
      </c>
      <c r="C15" s="3"/>
      <c r="D15" s="3"/>
    </row>
    <row r="16" spans="2:4" ht="25.5">
      <c r="B16" s="4" t="s">
        <v>18</v>
      </c>
      <c r="C16" s="3"/>
      <c r="D16" s="3"/>
    </row>
    <row r="17" spans="2:4">
      <c r="B17" s="4"/>
      <c r="C17" s="3"/>
      <c r="D17" s="3"/>
    </row>
    <row r="18" spans="2:4" ht="25.5">
      <c r="B18" s="4" t="s">
        <v>19</v>
      </c>
      <c r="C18" s="3"/>
      <c r="D18" s="3"/>
    </row>
    <row r="19" spans="2:4">
      <c r="B19" s="4"/>
      <c r="C19" s="3"/>
      <c r="D19" s="3"/>
    </row>
    <row r="20" spans="2:4">
      <c r="C20" s="3"/>
      <c r="D20" s="3"/>
    </row>
    <row r="21" spans="2:4">
      <c r="B21" s="32" t="s">
        <v>20</v>
      </c>
      <c r="C21" s="3"/>
      <c r="D21" s="3"/>
    </row>
    <row r="22" spans="2:4">
      <c r="B22" s="5"/>
      <c r="C22" s="3"/>
      <c r="D22" s="3"/>
    </row>
    <row r="23" spans="2:4">
      <c r="B23" s="37" t="s">
        <v>21</v>
      </c>
      <c r="C23" s="3"/>
      <c r="D23" s="3"/>
    </row>
    <row r="24" spans="2:4">
      <c r="B24" s="37"/>
      <c r="C24" s="3"/>
      <c r="D24" s="3"/>
    </row>
    <row r="25" spans="2:4">
      <c r="B25" s="39" t="s">
        <v>22</v>
      </c>
      <c r="C25" s="3"/>
      <c r="D25" s="3"/>
    </row>
    <row r="26" spans="2:4">
      <c r="B26" s="34" t="s">
        <v>23</v>
      </c>
      <c r="C26" s="3"/>
      <c r="D26" s="3"/>
    </row>
    <row r="27" spans="2:4">
      <c r="B27" s="34" t="s">
        <v>24</v>
      </c>
      <c r="C27" s="3"/>
      <c r="D27" s="3"/>
    </row>
    <row r="28" spans="2:4">
      <c r="B28" s="34" t="s">
        <v>83</v>
      </c>
    </row>
    <row r="29" spans="2:4">
      <c r="B29" s="34" t="s">
        <v>25</v>
      </c>
    </row>
    <row r="30" spans="2:4">
      <c r="B30" s="35"/>
    </row>
    <row r="31" spans="2:4">
      <c r="B31" s="34" t="s">
        <v>26</v>
      </c>
    </row>
    <row r="32" spans="2:4">
      <c r="B32" s="34" t="s">
        <v>27</v>
      </c>
    </row>
    <row r="33" spans="2:2">
      <c r="B33" s="36" t="s">
        <v>74</v>
      </c>
    </row>
    <row r="34" spans="2:2">
      <c r="B34" s="4"/>
    </row>
    <row r="35" spans="2:2">
      <c r="B35" s="37" t="s">
        <v>28</v>
      </c>
    </row>
    <row r="36" spans="2:2">
      <c r="B36" s="4"/>
    </row>
    <row r="37" spans="2:2">
      <c r="B37" s="38" t="s">
        <v>29</v>
      </c>
    </row>
    <row r="38" spans="2:2">
      <c r="B38" s="34" t="s">
        <v>30</v>
      </c>
    </row>
    <row r="39" spans="2:2" ht="25.5">
      <c r="B39" s="34" t="s">
        <v>31</v>
      </c>
    </row>
    <row r="40" spans="2:2">
      <c r="B40" s="34" t="s">
        <v>32</v>
      </c>
    </row>
    <row r="41" spans="2:2">
      <c r="B41" s="34"/>
    </row>
    <row r="42" spans="2:2">
      <c r="B42" s="34" t="s">
        <v>33</v>
      </c>
    </row>
    <row r="43" spans="2:2">
      <c r="B43" s="34" t="s">
        <v>84</v>
      </c>
    </row>
    <row r="44" spans="2:2">
      <c r="B44" s="34" t="s">
        <v>34</v>
      </c>
    </row>
    <row r="45" spans="2:2">
      <c r="B45" s="34" t="s">
        <v>35</v>
      </c>
    </row>
    <row r="46" spans="2:2">
      <c r="B46" s="34" t="s">
        <v>36</v>
      </c>
    </row>
    <row r="47" spans="2:2">
      <c r="B47" s="34" t="s">
        <v>72</v>
      </c>
    </row>
    <row r="48" spans="2:2">
      <c r="B48" s="34" t="s">
        <v>73</v>
      </c>
    </row>
    <row r="49" spans="2:5">
      <c r="B49" s="35"/>
    </row>
    <row r="50" spans="2:5">
      <c r="B50" s="34" t="s">
        <v>37</v>
      </c>
    </row>
    <row r="51" spans="2:5">
      <c r="B51" s="34" t="s">
        <v>38</v>
      </c>
    </row>
    <row r="52" spans="2:5">
      <c r="B52" s="35"/>
    </row>
    <row r="53" spans="2:5">
      <c r="B53" s="34" t="s">
        <v>39</v>
      </c>
      <c r="E53" s="1" t="s">
        <v>7</v>
      </c>
    </row>
    <row r="54" spans="2:5">
      <c r="B54" s="34" t="s">
        <v>40</v>
      </c>
      <c r="E54" s="1" t="s">
        <v>41</v>
      </c>
    </row>
    <row r="55" spans="2:5">
      <c r="B55" s="34" t="s">
        <v>42</v>
      </c>
    </row>
    <row r="56" spans="2:5">
      <c r="B56" s="36" t="s">
        <v>43</v>
      </c>
    </row>
    <row r="58" spans="2:5">
      <c r="B58" s="38" t="s">
        <v>44</v>
      </c>
    </row>
    <row r="59" spans="2:5">
      <c r="B59" s="34" t="s">
        <v>45</v>
      </c>
    </row>
    <row r="60" spans="2:5">
      <c r="B60" s="34" t="s">
        <v>46</v>
      </c>
    </row>
    <row r="61" spans="2:5">
      <c r="B61" s="34" t="s">
        <v>47</v>
      </c>
    </row>
    <row r="62" spans="2:5">
      <c r="B62" s="34" t="s">
        <v>48</v>
      </c>
    </row>
    <row r="63" spans="2:5">
      <c r="B63" s="34"/>
    </row>
    <row r="64" spans="2:5">
      <c r="B64" s="34" t="s">
        <v>49</v>
      </c>
    </row>
    <row r="65" spans="2:2">
      <c r="B65" s="34" t="s">
        <v>50</v>
      </c>
    </row>
    <row r="66" spans="2:2">
      <c r="B66" s="34" t="s">
        <v>51</v>
      </c>
    </row>
    <row r="67" spans="2:2">
      <c r="B67" s="34" t="s">
        <v>52</v>
      </c>
    </row>
    <row r="68" spans="2:2">
      <c r="B68" s="34" t="s">
        <v>53</v>
      </c>
    </row>
    <row r="69" spans="2:2">
      <c r="B69" s="34" t="s">
        <v>54</v>
      </c>
    </row>
    <row r="70" spans="2:2">
      <c r="B70" s="34" t="s">
        <v>55</v>
      </c>
    </row>
    <row r="71" spans="2:2">
      <c r="B71" s="34" t="s">
        <v>56</v>
      </c>
    </row>
    <row r="72" spans="2:2">
      <c r="B72" s="34"/>
    </row>
    <row r="73" spans="2:2">
      <c r="B73" s="34" t="s">
        <v>57</v>
      </c>
    </row>
    <row r="74" spans="2:2">
      <c r="B74" s="34" t="s">
        <v>58</v>
      </c>
    </row>
    <row r="75" spans="2:2">
      <c r="B75" s="34" t="s">
        <v>59</v>
      </c>
    </row>
    <row r="76" spans="2:2">
      <c r="B76" s="34" t="s">
        <v>75</v>
      </c>
    </row>
    <row r="77" spans="2:2">
      <c r="B77" s="34" t="s">
        <v>60</v>
      </c>
    </row>
    <row r="78" spans="2:2" ht="25.5">
      <c r="B78" s="34" t="s">
        <v>76</v>
      </c>
    </row>
    <row r="79" spans="2:2">
      <c r="B79" s="34"/>
    </row>
    <row r="80" spans="2:2">
      <c r="B80" s="34" t="s">
        <v>82</v>
      </c>
    </row>
    <row r="81" spans="2:2">
      <c r="B81" s="34" t="s">
        <v>61</v>
      </c>
    </row>
    <row r="82" spans="2:2">
      <c r="B82" s="36" t="s">
        <v>62</v>
      </c>
    </row>
    <row r="84" spans="2:2">
      <c r="B84" s="38" t="s">
        <v>63</v>
      </c>
    </row>
    <row r="85" spans="2:2">
      <c r="B85" s="34" t="s">
        <v>64</v>
      </c>
    </row>
    <row r="86" spans="2:2">
      <c r="B86" s="34" t="s">
        <v>65</v>
      </c>
    </row>
    <row r="87" spans="2:2">
      <c r="B87" s="34" t="s">
        <v>66</v>
      </c>
    </row>
    <row r="88" spans="2:2">
      <c r="B88" s="35"/>
    </row>
    <row r="89" spans="2:2">
      <c r="B89" s="34" t="s">
        <v>49</v>
      </c>
    </row>
    <row r="90" spans="2:2">
      <c r="B90" s="34" t="s">
        <v>67</v>
      </c>
    </row>
    <row r="91" spans="2:2">
      <c r="B91" s="34" t="s">
        <v>34</v>
      </c>
    </row>
    <row r="92" spans="2:2">
      <c r="B92" s="34" t="s">
        <v>68</v>
      </c>
    </row>
    <row r="93" spans="2:2">
      <c r="B93" s="34" t="s">
        <v>77</v>
      </c>
    </row>
    <row r="94" spans="2:2">
      <c r="B94" s="34" t="s">
        <v>78</v>
      </c>
    </row>
    <row r="95" spans="2:2">
      <c r="B95" s="34" t="s">
        <v>79</v>
      </c>
    </row>
    <row r="96" spans="2:2">
      <c r="B96" s="34" t="s">
        <v>80</v>
      </c>
    </row>
    <row r="97" spans="2:2">
      <c r="B97" s="34" t="s">
        <v>81</v>
      </c>
    </row>
    <row r="98" spans="2:2">
      <c r="B98" s="36" t="s">
        <v>85</v>
      </c>
    </row>
  </sheetData>
  <pageMargins left="0.7" right="0.7" top="0.75" bottom="0.75" header="0.3" footer="0.3"/>
  <pageSetup paperSize="9" scale="80" fitToHeight="0"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5" ma:contentTypeDescription=" " ma:contentTypeScope="" ma:versionID="39041d6454e6cee384dfe92282c29f63">
  <xsd:schema xmlns:xsd="http://www.w3.org/2001/XMLSchema" xmlns:xs="http://www.w3.org/2001/XMLSchema" xmlns:p="http://schemas.microsoft.com/office/2006/metadata/properties" xmlns:ns2="3b6068bf-d84b-4b4e-bff2-0a8cf0bae874" xmlns:ns3="3a2d4642-b1a9-4f9a-947d-aaac82c6ed7c" xmlns:ns4="3f4d912d-7a8c-4031-98da-392257d30d6c" targetNamespace="http://schemas.microsoft.com/office/2006/metadata/properties" ma:root="true" ma:fieldsID="b7254f2793d17431087f9f3d7172c839" ns2:_="" ns3:_="" ns4:_="">
    <xsd:import namespace="3b6068bf-d84b-4b4e-bff2-0a8cf0bae874"/>
    <xsd:import namespace="3a2d4642-b1a9-4f9a-947d-aaac82c6ed7c"/>
    <xsd:import namespace="3f4d912d-7a8c-4031-98da-392257d30d6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4:MediaServiceMetadata" minOccurs="0"/>
                <xsd:element ref="ns4:MediaServiceFastMetadata" minOccurs="0"/>
                <xsd:element ref="ns4:lcf76f155ced4ddcb4097134ff3c332f" minOccurs="0"/>
                <xsd:element ref="ns4:MediaServiceGenerationTime" minOccurs="0"/>
                <xsd:element ref="ns4:MediaServiceEventHashCode" minOccurs="0"/>
                <xsd:element ref="ns4:MediaServiceOCR" minOccurs="0"/>
                <xsd:element ref="ns2:SharedWithUsers" minOccurs="0"/>
                <xsd:element ref="ns2:SharedWithDetails" minOccurs="0"/>
                <xsd:element ref="ns4:MediaServiceDateTaken" minOccurs="0"/>
                <xsd:element ref="ns4:MediaLengthInSeconds" minOccurs="0"/>
                <xsd:element ref="ns3:PUCorsaDocumentcode" minOccurs="0"/>
                <xsd:element ref="ns4:MediaServiceObjectDetectorVersion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6068bf-d84b-4b4e-bff2-0a8cf0bae874"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18"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Natuur en landschap|2b1a05fc-26e8-4c2e-a456-563ca21d5641"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8d2c1e4c-19e2-4236-94d3-f0bff0e2c08c"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e72300a-60d5-4407-b684-016f75389558}" ma:internalName="TaxCatchAll" ma:showField="CatchAllData"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e72300a-60d5-4407-b684-016f75389558}" ma:internalName="TaxCatchAllLabel" ma:readOnly="true" ma:showField="CatchAllDataLabel" ma:web="3b6068bf-d84b-4b4e-bff2-0a8cf0bae874">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LLO-NEL, Teamleider Natuur en landbouw|1eb9648d-38f0-43de-98ea-5c1e1821e9e5"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60"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4d912d-7a8c-4031-98da-392257d30d6c"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lcf76f155ced4ddcb4097134ff3c332f" ma:index="52"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GenerationTime" ma:index="53" nillable="true" ma:displayName="MediaServiceGenerationTime" ma:hidden="true" ma:internalName="MediaServiceGenerationTime" ma:readOnly="true">
      <xsd:simpleType>
        <xsd:restriction base="dms:Text"/>
      </xsd:simpleType>
    </xsd:element>
    <xsd:element name="MediaServiceEventHashCode" ma:index="54" nillable="true" ma:displayName="MediaServiceEventHashCode" ma:hidden="true" ma:internalName="MediaServiceEventHashCode" ma:readOnly="true">
      <xsd:simpleType>
        <xsd:restriction base="dms:Text"/>
      </xsd:simpleType>
    </xsd:element>
    <xsd:element name="MediaServiceOCR" ma:index="55" nillable="true" ma:displayName="Extracted Text" ma:internalName="MediaServiceOCR" ma:readOnly="true">
      <xsd:simpleType>
        <xsd:restriction base="dms:Note">
          <xsd:maxLength value="255"/>
        </xsd:restriction>
      </xsd:simpleType>
    </xsd:element>
    <xsd:element name="MediaServiceDateTaken" ma:index="58" nillable="true" ma:displayName="MediaServiceDateTaken" ma:hidden="true" ma:indexed="true" ma:internalName="MediaServiceDateTaken" ma:readOnly="true">
      <xsd:simpleType>
        <xsd:restriction base="dms:Text"/>
      </xsd:simpleType>
    </xsd:element>
    <xsd:element name="MediaLengthInSeconds" ma:index="59" nillable="true" ma:displayName="MediaLengthInSeconds" ma:hidden="true" ma:internalName="MediaLengthInSeconds" ma:readOnly="true">
      <xsd:simpleType>
        <xsd:restriction base="dms:Unknown"/>
      </xsd:simpleType>
    </xsd:element>
    <xsd:element name="MediaServiceObjectDetectorVersions" ma:index="61" nillable="true" ma:displayName="MediaServiceObjectDetectorVersions" ma:hidden="true" ma:indexed="true" ma:internalName="MediaServiceObjectDetectorVersions" ma:readOnly="true">
      <xsd:simpleType>
        <xsd:restriction base="dms:Text"/>
      </xsd:simpleType>
    </xsd:element>
    <xsd:element name="MediaServiceLocation" ma:index="6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48145a825f34c759bf35e0f0f98a24d xmlns="3b6068bf-d84b-4b4e-bff2-0a8cf0bae874">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Copyright xmlns="3b6068bf-d84b-4b4e-bff2-0a8cf0bae874" xsi:nil="true"/>
    <PUSelectiecategorie xmlns="3b6068bf-d84b-4b4e-bff2-0a8cf0bae874">2020 18</PUSelectiecategorie>
    <PUWerkingsgebiedDocument xmlns="3b6068bf-d84b-4b4e-bff2-0a8cf0bae874" xsi:nil="true"/>
    <TaxCatchAll xmlns="3b6068bf-d84b-4b4e-bff2-0a8cf0bae874">
      <Value>10</Value>
      <Value>9</Value>
      <Value>8</Value>
      <Value>7</Value>
      <Value>6</Value>
      <Value>5</Value>
      <Value>4</Value>
      <Value>3</Value>
      <Value>2</Value>
      <Value>1</Value>
    </TaxCatchAll>
    <bee6bab28bc347dea223a27ae484b55c xmlns="3b6068bf-d84b-4b4e-bff2-0a8cf0bae874">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c69891f5b6724842a1992b729e890d0f xmlns="3b6068bf-d84b-4b4e-bff2-0a8cf0bae874">
      <Terms xmlns="http://schemas.microsoft.com/office/infopath/2007/PartnerControls"/>
    </c69891f5b6724842a1992b729e890d0f>
    <dc87032591014caf9b8c241199203258 xmlns="3b6068bf-d84b-4b4e-bff2-0a8cf0bae874">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3b6068bf-d84b-4b4e-bff2-0a8cf0bae874">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kb23fa795b9743b8adae1149359e24fa xmlns="3b6068bf-d84b-4b4e-bff2-0a8cf0bae874">
      <Terms xmlns="http://schemas.microsoft.com/office/infopath/2007/PartnerControls">
        <TermInfo xmlns="http://schemas.microsoft.com/office/infopath/2007/PartnerControls">
          <TermName xmlns="http://schemas.microsoft.com/office/infopath/2007/PartnerControls">TL LLO-NEL, Teamleider Natuur en landbouw</TermName>
          <TermId xmlns="http://schemas.microsoft.com/office/infopath/2007/PartnerControls">1eb9648d-38f0-43de-98ea-5c1e1821e9e5</TermId>
        </TermInfo>
      </Terms>
    </kb23fa795b9743b8adae1149359e24fa>
    <n35da69e1c1047dea46f4e43c827e5fd xmlns="3b6068bf-d84b-4b4e-bff2-0a8cf0bae874">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k7957b5f8f444a679b34b5b5923d672a xmlns="3b6068bf-d84b-4b4e-bff2-0a8cf0bae874">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lcf76f155ced4ddcb4097134ff3c332f xmlns="3f4d912d-7a8c-4031-98da-392257d30d6c">
      <Terms xmlns="http://schemas.microsoft.com/office/infopath/2007/PartnerControls"/>
    </lcf76f155ced4ddcb4097134ff3c332f>
    <PUDocumenttype xmlns="3b6068bf-d84b-4b4e-bff2-0a8cf0bae874" xsi:nil="true"/>
    <PUEinddatumCopyright xmlns="3b6068bf-d84b-4b4e-bff2-0a8cf0bae874" xsi:nil="true"/>
    <ecddcceb7a3944bcb5df119ed71fb281 xmlns="3b6068bf-d84b-4b4e-bff2-0a8cf0bae874">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jac39c03a7c14cb08e70c160a38b370d xmlns="3b6068bf-d84b-4b4e-bff2-0a8cf0bae874">
      <Terms xmlns="http://schemas.microsoft.com/office/infopath/2007/PartnerControls"/>
    </jac39c03a7c14cb08e70c160a38b370d>
    <PUOrigineleMakerDocumentum xmlns="3a2d4642-b1a9-4f9a-947d-aaac82c6ed7c" xsi:nil="true"/>
    <PUOmschrijvingVoorwaardenCopyright xmlns="3b6068bf-d84b-4b4e-bff2-0a8cf0bae874" xsi:nil="true"/>
    <PUBegindatumdossier xmlns="3b6068bf-d84b-4b4e-bff2-0a8cf0bae874" xsi:nil="true"/>
    <PUEinddatumdossier xmlns="3b6068bf-d84b-4b4e-bff2-0a8cf0bae874" xsi:nil="true"/>
    <PUDossiernaam xmlns="3b6068bf-d84b-4b4e-bff2-0a8cf0bae874" xsi:nil="true"/>
    <PUCopyrightRechten xmlns="3b6068bf-d84b-4b4e-bff2-0a8cf0bae874">false</PUCopyrightRechten>
    <PUDocumentumRegistratienummer xmlns="3b6068bf-d84b-4b4e-bff2-0a8cf0bae874" xsi:nil="true"/>
    <d6579817e59147ae85edfd3136814cae xmlns="3b6068bf-d84b-4b4e-bff2-0a8cf0bae874">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e28028357a134c8cba3ce1e424d81274 xmlns="3b6068bf-d84b-4b4e-bff2-0a8cf0bae874">
      <Terms xmlns="http://schemas.microsoft.com/office/infopath/2007/PartnerControls">
        <TermInfo xmlns="http://schemas.microsoft.com/office/infopath/2007/PartnerControls">
          <TermName xmlns="http://schemas.microsoft.com/office/infopath/2007/PartnerControls">Natuur en landschap</TermName>
          <TermId xmlns="http://schemas.microsoft.com/office/infopath/2007/PartnerControls">2b1a05fc-26e8-4c2e-a456-563ca21d5641</TermId>
        </TermInfo>
      </Terms>
    </e28028357a134c8cba3ce1e424d81274>
    <PUCorsaDocumentcode xmlns="3a2d4642-b1a9-4f9a-947d-aaac82c6ed7c" xsi:nil="true"/>
    <_dlc_DocId xmlns="3b6068bf-d84b-4b4e-bff2-0a8cf0bae874">UTSP-1451650717-8265</_dlc_DocId>
    <_dlc_DocIdUrl xmlns="3b6068bf-d84b-4b4e-bff2-0a8cf0bae874">
      <Url>https://provincieutrecht.sharepoint.com/sites/smnwk-NELFaunabeleid/_layouts/15/DocIdRedir.aspx?ID=UTSP-1451650717-8265</Url>
      <Description>UTSP-1451650717-8265</Description>
    </_dlc_DocIdUrl>
    <SharedWithUsers xmlns="3b6068bf-d84b-4b4e-bff2-0a8cf0bae874">
      <UserInfo>
        <DisplayName>Gerretsen, Madeleine</DisplayName>
        <AccountId>104</AccountId>
        <AccountType/>
      </UserInfo>
      <UserInfo>
        <DisplayName>Boesenkool, Liesbeth</DisplayName>
        <AccountId>740</AccountId>
        <AccountType/>
      </UserInfo>
      <UserInfo>
        <DisplayName>Keizer, Michiel</DisplayName>
        <AccountId>526</AccountId>
        <AccountType/>
      </UserInfo>
      <UserInfo>
        <DisplayName>Cornet, Raymond</DisplayName>
        <AccountId>772</AccountId>
        <AccountType/>
      </UserInfo>
      <UserInfo>
        <DisplayName>Arnold, Pascal</DisplayName>
        <AccountId>485</AccountId>
        <AccountType/>
      </UserInfo>
    </SharedWithUsers>
  </documentManagement>
</p:properties>
</file>

<file path=customXml/itemProps1.xml><?xml version="1.0" encoding="utf-8"?>
<ds:datastoreItem xmlns:ds="http://schemas.openxmlformats.org/officeDocument/2006/customXml" ds:itemID="{E183AA40-1D8C-4C4C-9B87-7D74642A2A4F}">
  <ds:schemaRefs>
    <ds:schemaRef ds:uri="http://schemas.microsoft.com/sharepoint/v3/contenttype/forms"/>
  </ds:schemaRefs>
</ds:datastoreItem>
</file>

<file path=customXml/itemProps2.xml><?xml version="1.0" encoding="utf-8"?>
<ds:datastoreItem xmlns:ds="http://schemas.openxmlformats.org/officeDocument/2006/customXml" ds:itemID="{7C44BF26-C411-4B90-ADA9-2442647FD70F}">
  <ds:schemaRefs>
    <ds:schemaRef ds:uri="http://schemas.microsoft.com/sharepoint/events"/>
  </ds:schemaRefs>
</ds:datastoreItem>
</file>

<file path=customXml/itemProps3.xml><?xml version="1.0" encoding="utf-8"?>
<ds:datastoreItem xmlns:ds="http://schemas.openxmlformats.org/officeDocument/2006/customXml" ds:itemID="{54E18384-7BB8-411F-85F9-0BE6CCFA26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6068bf-d84b-4b4e-bff2-0a8cf0bae874"/>
    <ds:schemaRef ds:uri="3a2d4642-b1a9-4f9a-947d-aaac82c6ed7c"/>
    <ds:schemaRef ds:uri="3f4d912d-7a8c-4031-98da-392257d30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59EC0E4-C68D-4924-9CB4-0FF5A75E9D3F}">
  <ds:schemaRefs>
    <ds:schemaRef ds:uri="http://schemas.microsoft.com/office/2006/documentManagement/types"/>
    <ds:schemaRef ds:uri="http://schemas.openxmlformats.org/package/2006/metadata/core-properties"/>
    <ds:schemaRef ds:uri="http://purl.org/dc/dcmitype/"/>
    <ds:schemaRef ds:uri="http://www.w3.org/XML/1998/namespace"/>
    <ds:schemaRef ds:uri="http://schemas.microsoft.com/office/infopath/2007/PartnerControls"/>
    <ds:schemaRef ds:uri="http://purl.org/dc/elements/1.1/"/>
    <ds:schemaRef ds:uri="http://purl.org/dc/terms/"/>
    <ds:schemaRef ds:uri="3b6068bf-d84b-4b4e-bff2-0a8cf0bae874"/>
    <ds:schemaRef ds:uri="3f4d912d-7a8c-4031-98da-392257d30d6c"/>
    <ds:schemaRef ds:uri="3a2d4642-b1a9-4f9a-947d-aaac82c6ed7c"/>
    <ds:schemaRef ds:uri="http://schemas.microsoft.com/office/2006/metadata/propertie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Berekening</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 Sikkema</dc:creator>
  <cp:keywords/>
  <dc:description/>
  <cp:lastModifiedBy>Arnold, Pascal</cp:lastModifiedBy>
  <cp:revision/>
  <cp:lastPrinted>2024-01-09T07:25:35Z</cp:lastPrinted>
  <dcterms:created xsi:type="dcterms:W3CDTF">2023-03-02T09:06:31Z</dcterms:created>
  <dcterms:modified xsi:type="dcterms:W3CDTF">2024-06-10T13:45:44Z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WBSTax">
    <vt:lpwstr>8;#P.0000 - Onbenoemd|3d735cab-bb43-4375-8d6c-aab7c97c3079</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c2f103ca-14de-47d6-95fb-015aaff9b63c</vt:lpwstr>
  </property>
  <property fmtid="{D5CDD505-2E9C-101B-9397-08002B2CF9AE}" pid="10" name="PUProceseigenaar">
    <vt:lpwstr>4;#TL LLO-NEL, Teamleider Natuur en landbouw|1eb9648d-38f0-43de-98ea-5c1e1821e9e5</vt:lpwstr>
  </property>
  <property fmtid="{D5CDD505-2E9C-101B-9397-08002B2CF9AE}" pid="11" name="PUEindverantwoordelijkeProceseigenaar">
    <vt:lpwstr>9;#LLO - Concernmanager Landelijke Leefomgeving|12ba512e-f573-4b35-8ca3-a24b8ea07001</vt:lpwstr>
  </property>
  <property fmtid="{D5CDD505-2E9C-101B-9397-08002B2CF9AE}" pid="12" name="PUDoelenboom">
    <vt:lpwstr>7;#Onbenoemd|fb06c238-9fe8-4cf7-a2d9-a90b291e7d32</vt:lpwstr>
  </property>
  <property fmtid="{D5CDD505-2E9C-101B-9397-08002B2CF9AE}" pid="13" name="PUThema">
    <vt:lpwstr>2;#Natuur en landschap|2b1a05fc-26e8-4c2e-a456-563ca21d5641</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y fmtid="{D5CDD505-2E9C-101B-9397-08002B2CF9AE}" pid="17" name="_AdHocReviewCycleID">
    <vt:i4>599903528</vt:i4>
  </property>
  <property fmtid="{D5CDD505-2E9C-101B-9397-08002B2CF9AE}" pid="18" name="_NewReviewCycle">
    <vt:lpwstr/>
  </property>
  <property fmtid="{D5CDD505-2E9C-101B-9397-08002B2CF9AE}" pid="19" name="_EmailSubject">
    <vt:lpwstr>Rekentool voor de subsidieregeling Wolf-werende rasters Provincie Utrecht</vt:lpwstr>
  </property>
  <property fmtid="{D5CDD505-2E9C-101B-9397-08002B2CF9AE}" pid="20" name="_AuthorEmail">
    <vt:lpwstr>subsidies@provincie-utrecht.nl</vt:lpwstr>
  </property>
  <property fmtid="{D5CDD505-2E9C-101B-9397-08002B2CF9AE}" pid="21" name="_AuthorEmailDisplayName">
    <vt:lpwstr>subsidies</vt:lpwstr>
  </property>
  <property fmtid="{D5CDD505-2E9C-101B-9397-08002B2CF9AE}" pid="22" name="_PreviousAdHocReviewCycleID">
    <vt:i4>427735373</vt:i4>
  </property>
</Properties>
</file>